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esktop\"/>
    </mc:Choice>
  </mc:AlternateContent>
  <bookViews>
    <workbookView xWindow="0" yWindow="0" windowWidth="28200" windowHeight="11700"/>
  </bookViews>
  <sheets>
    <sheet name="tabulador de sueldos 2021" sheetId="1" r:id="rId1"/>
  </sheets>
  <definedNames>
    <definedName name="_xlnm.Print_Titles" localSheetId="0">'tabulador de sueldos 2021'!$1:$5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1" l="1"/>
  <c r="J267" i="1"/>
  <c r="F258" i="1"/>
  <c r="G258" i="1"/>
  <c r="AA258" i="1"/>
  <c r="R258" i="1" s="1"/>
  <c r="P258" i="1" s="1"/>
  <c r="F252" i="1"/>
  <c r="AA252" i="1"/>
  <c r="N252" i="1" s="1"/>
  <c r="F255" i="1"/>
  <c r="AA255" i="1"/>
  <c r="N255" i="1" s="1"/>
  <c r="F249" i="1"/>
  <c r="G249" i="1"/>
  <c r="AA249" i="1"/>
  <c r="N249" i="1" s="1"/>
  <c r="F256" i="1"/>
  <c r="G256" i="1"/>
  <c r="AA256" i="1"/>
  <c r="R256" i="1" s="1"/>
  <c r="P256" i="1" s="1"/>
  <c r="F253" i="1"/>
  <c r="G253" i="1"/>
  <c r="AA253" i="1"/>
  <c r="R253" i="1" s="1"/>
  <c r="P253" i="1" s="1"/>
  <c r="F257" i="1"/>
  <c r="AA257" i="1"/>
  <c r="N257" i="1" s="1"/>
  <c r="F254" i="1"/>
  <c r="G254" i="1"/>
  <c r="AA254" i="1"/>
  <c r="N254" i="1" s="1"/>
  <c r="F250" i="1"/>
  <c r="G250" i="1"/>
  <c r="AA250" i="1"/>
  <c r="N250" i="1" s="1"/>
  <c r="F251" i="1"/>
  <c r="G251" i="1"/>
  <c r="AA251" i="1"/>
  <c r="N251" i="1" s="1"/>
  <c r="N256" i="1" l="1"/>
  <c r="R249" i="1"/>
  <c r="P249" i="1" s="1"/>
  <c r="N258" i="1"/>
  <c r="R251" i="1"/>
  <c r="P251" i="1" s="1"/>
  <c r="R254" i="1"/>
  <c r="P254" i="1" s="1"/>
  <c r="N253" i="1"/>
  <c r="R255" i="1"/>
  <c r="P255" i="1" s="1"/>
  <c r="R250" i="1"/>
  <c r="P250" i="1" s="1"/>
  <c r="R257" i="1"/>
  <c r="P257" i="1" s="1"/>
  <c r="R252" i="1"/>
  <c r="P252" i="1" s="1"/>
  <c r="AA246" i="1" l="1"/>
  <c r="N246" i="1" s="1"/>
  <c r="G246" i="1"/>
  <c r="F246" i="1"/>
  <c r="AA245" i="1"/>
  <c r="R245" i="1" s="1"/>
  <c r="P245" i="1" s="1"/>
  <c r="F245" i="1"/>
  <c r="AA244" i="1"/>
  <c r="R244" i="1" s="1"/>
  <c r="P244" i="1" s="1"/>
  <c r="F244" i="1"/>
  <c r="AA243" i="1"/>
  <c r="N243" i="1" s="1"/>
  <c r="G243" i="1"/>
  <c r="F243" i="1"/>
  <c r="AA242" i="1"/>
  <c r="R242" i="1" s="1"/>
  <c r="P242" i="1" s="1"/>
  <c r="F242" i="1"/>
  <c r="AA241" i="1"/>
  <c r="N241" i="1" s="1"/>
  <c r="F241" i="1"/>
  <c r="AA240" i="1"/>
  <c r="G240" i="1"/>
  <c r="F240" i="1"/>
  <c r="AA239" i="1"/>
  <c r="R239" i="1" s="1"/>
  <c r="P239" i="1" s="1"/>
  <c r="G239" i="1"/>
  <c r="F239" i="1"/>
  <c r="AA238" i="1"/>
  <c r="R238" i="1" s="1"/>
  <c r="P238" i="1" s="1"/>
  <c r="G238" i="1"/>
  <c r="F238" i="1"/>
  <c r="AA237" i="1"/>
  <c r="F237" i="1"/>
  <c r="AA236" i="1"/>
  <c r="R236" i="1" s="1"/>
  <c r="P236" i="1" s="1"/>
  <c r="G236" i="1"/>
  <c r="F236" i="1"/>
  <c r="AA235" i="1"/>
  <c r="R235" i="1" s="1"/>
  <c r="P235" i="1" s="1"/>
  <c r="G235" i="1"/>
  <c r="F235" i="1"/>
  <c r="AA234" i="1"/>
  <c r="N234" i="1" s="1"/>
  <c r="G234" i="1"/>
  <c r="F234" i="1"/>
  <c r="AA233" i="1"/>
  <c r="R233" i="1" s="1"/>
  <c r="P233" i="1" s="1"/>
  <c r="F233" i="1"/>
  <c r="AA232" i="1"/>
  <c r="R232" i="1" s="1"/>
  <c r="P232" i="1" s="1"/>
  <c r="F232" i="1"/>
  <c r="AA231" i="1"/>
  <c r="F231" i="1"/>
  <c r="AA230" i="1"/>
  <c r="G230" i="1"/>
  <c r="F230" i="1"/>
  <c r="AA229" i="1"/>
  <c r="R229" i="1" s="1"/>
  <c r="P229" i="1" s="1"/>
  <c r="G229" i="1"/>
  <c r="F229" i="1"/>
  <c r="AA228" i="1"/>
  <c r="F228" i="1"/>
  <c r="AA227" i="1"/>
  <c r="R227" i="1" s="1"/>
  <c r="P227" i="1" s="1"/>
  <c r="F227" i="1"/>
  <c r="AA226" i="1"/>
  <c r="R226" i="1" s="1"/>
  <c r="P226" i="1" s="1"/>
  <c r="F226" i="1"/>
  <c r="AA225" i="1"/>
  <c r="N225" i="1" s="1"/>
  <c r="F225" i="1"/>
  <c r="AA224" i="1"/>
  <c r="G224" i="1"/>
  <c r="F224" i="1"/>
  <c r="AA221" i="1"/>
  <c r="R221" i="1" s="1"/>
  <c r="P221" i="1" s="1"/>
  <c r="G221" i="1"/>
  <c r="F221" i="1"/>
  <c r="AA220" i="1"/>
  <c r="R220" i="1" s="1"/>
  <c r="P220" i="1" s="1"/>
  <c r="F220" i="1"/>
  <c r="AA219" i="1"/>
  <c r="G219" i="1"/>
  <c r="F219" i="1"/>
  <c r="AA218" i="1"/>
  <c r="N218" i="1" s="1"/>
  <c r="F218" i="1"/>
  <c r="AA217" i="1"/>
  <c r="F217" i="1"/>
  <c r="AA216" i="1"/>
  <c r="N216" i="1" s="1"/>
  <c r="F216" i="1"/>
  <c r="AA215" i="1"/>
  <c r="G215" i="1"/>
  <c r="F215" i="1"/>
  <c r="AA214" i="1"/>
  <c r="G214" i="1"/>
  <c r="F214" i="1"/>
  <c r="AA213" i="1"/>
  <c r="R213" i="1" s="1"/>
  <c r="P213" i="1" s="1"/>
  <c r="F213" i="1"/>
  <c r="AA212" i="1"/>
  <c r="R212" i="1" s="1"/>
  <c r="P212" i="1" s="1"/>
  <c r="G212" i="1"/>
  <c r="F212" i="1"/>
  <c r="AA211" i="1"/>
  <c r="R211" i="1" s="1"/>
  <c r="P211" i="1" s="1"/>
  <c r="F211" i="1"/>
  <c r="AA210" i="1"/>
  <c r="N210" i="1" s="1"/>
  <c r="F210" i="1"/>
  <c r="AA209" i="1"/>
  <c r="G209" i="1"/>
  <c r="F209" i="1"/>
  <c r="AA208" i="1"/>
  <c r="R208" i="1" s="1"/>
  <c r="P208" i="1" s="1"/>
  <c r="G208" i="1"/>
  <c r="F208" i="1"/>
  <c r="AA207" i="1"/>
  <c r="F207" i="1"/>
  <c r="AA206" i="1"/>
  <c r="R206" i="1" s="1"/>
  <c r="P206" i="1" s="1"/>
  <c r="F206" i="1"/>
  <c r="AA205" i="1"/>
  <c r="G205" i="1"/>
  <c r="F205" i="1"/>
  <c r="AA204" i="1"/>
  <c r="G204" i="1"/>
  <c r="F204" i="1"/>
  <c r="AA203" i="1"/>
  <c r="R203" i="1" s="1"/>
  <c r="P203" i="1" s="1"/>
  <c r="G203" i="1"/>
  <c r="F203" i="1"/>
  <c r="AA202" i="1"/>
  <c r="F202" i="1"/>
  <c r="AA201" i="1"/>
  <c r="R201" i="1" s="1"/>
  <c r="P201" i="1" s="1"/>
  <c r="F201" i="1"/>
  <c r="AA200" i="1"/>
  <c r="R200" i="1" s="1"/>
  <c r="P200" i="1" s="1"/>
  <c r="G200" i="1"/>
  <c r="F200" i="1"/>
  <c r="AA199" i="1"/>
  <c r="R199" i="1" s="1"/>
  <c r="P199" i="1" s="1"/>
  <c r="F199" i="1"/>
  <c r="AA198" i="1"/>
  <c r="R198" i="1" s="1"/>
  <c r="P198" i="1" s="1"/>
  <c r="F198" i="1"/>
  <c r="AA197" i="1"/>
  <c r="N197" i="1" s="1"/>
  <c r="F197" i="1"/>
  <c r="AA196" i="1"/>
  <c r="G196" i="1"/>
  <c r="F196" i="1"/>
  <c r="R224" i="1" l="1"/>
  <c r="P224" i="1" s="1"/>
  <c r="N226" i="1"/>
  <c r="R228" i="1"/>
  <c r="P228" i="1" s="1"/>
  <c r="N229" i="1"/>
  <c r="R230" i="1"/>
  <c r="P230" i="1" s="1"/>
  <c r="R231" i="1"/>
  <c r="P231" i="1" s="1"/>
  <c r="R237" i="1"/>
  <c r="P237" i="1" s="1"/>
  <c r="N238" i="1"/>
  <c r="N239" i="1"/>
  <c r="R240" i="1"/>
  <c r="P240" i="1" s="1"/>
  <c r="N244" i="1"/>
  <c r="R225" i="1"/>
  <c r="P225" i="1" s="1"/>
  <c r="N227" i="1"/>
  <c r="N232" i="1"/>
  <c r="N233" i="1"/>
  <c r="R234" i="1"/>
  <c r="P234" i="1" s="1"/>
  <c r="N235" i="1"/>
  <c r="N236" i="1"/>
  <c r="R241" i="1"/>
  <c r="P241" i="1" s="1"/>
  <c r="N242" i="1"/>
  <c r="R243" i="1"/>
  <c r="P243" i="1" s="1"/>
  <c r="N245" i="1"/>
  <c r="R246" i="1"/>
  <c r="P246" i="1" s="1"/>
  <c r="N224" i="1"/>
  <c r="N228" i="1"/>
  <c r="N230" i="1"/>
  <c r="N231" i="1"/>
  <c r="N237" i="1"/>
  <c r="N240" i="1"/>
  <c r="R219" i="1"/>
  <c r="P219" i="1" s="1"/>
  <c r="N221" i="1"/>
  <c r="R196" i="1"/>
  <c r="P196" i="1" s="1"/>
  <c r="N198" i="1"/>
  <c r="N200" i="1"/>
  <c r="R202" i="1"/>
  <c r="P202" i="1" s="1"/>
  <c r="N203" i="1"/>
  <c r="R204" i="1"/>
  <c r="P204" i="1" s="1"/>
  <c r="R205" i="1"/>
  <c r="P205" i="1" s="1"/>
  <c r="N206" i="1"/>
  <c r="R207" i="1"/>
  <c r="P207" i="1" s="1"/>
  <c r="N208" i="1"/>
  <c r="R209" i="1"/>
  <c r="P209" i="1" s="1"/>
  <c r="N211" i="1"/>
  <c r="N212" i="1"/>
  <c r="R214" i="1"/>
  <c r="P214" i="1" s="1"/>
  <c r="R215" i="1"/>
  <c r="P215" i="1" s="1"/>
  <c r="R217" i="1"/>
  <c r="P217" i="1" s="1"/>
  <c r="N219" i="1"/>
  <c r="R197" i="1"/>
  <c r="P197" i="1" s="1"/>
  <c r="N199" i="1"/>
  <c r="N201" i="1"/>
  <c r="R210" i="1"/>
  <c r="P210" i="1" s="1"/>
  <c r="N213" i="1"/>
  <c r="R216" i="1"/>
  <c r="P216" i="1" s="1"/>
  <c r="R218" i="1"/>
  <c r="P218" i="1" s="1"/>
  <c r="N220" i="1"/>
  <c r="N196" i="1"/>
  <c r="N202" i="1"/>
  <c r="N204" i="1"/>
  <c r="N205" i="1"/>
  <c r="N207" i="1"/>
  <c r="N209" i="1"/>
  <c r="N214" i="1"/>
  <c r="N215" i="1"/>
  <c r="N217" i="1"/>
  <c r="AA97" i="1" l="1"/>
  <c r="Q97" i="1" s="1"/>
  <c r="O97" i="1" s="1"/>
  <c r="F97" i="1"/>
  <c r="N97" i="1" l="1"/>
  <c r="AA10" i="1"/>
  <c r="AA11" i="1"/>
  <c r="AA89" i="1"/>
  <c r="AA20" i="1"/>
  <c r="AA21" i="1"/>
  <c r="AA18" i="1"/>
  <c r="AA25" i="1"/>
  <c r="AA150" i="1"/>
  <c r="AA30" i="1"/>
  <c r="AA31" i="1"/>
  <c r="AA32" i="1"/>
  <c r="AA33" i="1"/>
  <c r="AA50" i="1"/>
  <c r="AA47" i="1"/>
  <c r="AA39" i="1"/>
  <c r="AA53" i="1"/>
  <c r="AA41" i="1"/>
  <c r="AA45" i="1"/>
  <c r="AA40" i="1"/>
  <c r="AA44" i="1"/>
  <c r="AA43" i="1"/>
  <c r="AA49" i="1"/>
  <c r="AA52" i="1"/>
  <c r="AA48" i="1"/>
  <c r="AA37" i="1"/>
  <c r="AA42" i="1"/>
  <c r="AA46" i="1"/>
  <c r="AA60" i="1"/>
  <c r="AA62" i="1"/>
  <c r="AA59" i="1"/>
  <c r="AA58" i="1"/>
  <c r="AA61" i="1"/>
  <c r="AA66" i="1"/>
  <c r="AA71" i="1"/>
  <c r="AA72" i="1"/>
  <c r="AA69" i="1"/>
  <c r="AA70" i="1"/>
  <c r="AA76" i="1"/>
  <c r="AA19" i="1"/>
  <c r="AA15" i="1"/>
  <c r="AA26" i="1"/>
  <c r="AA100" i="1"/>
  <c r="AA22" i="1"/>
  <c r="AA12" i="1"/>
  <c r="AA75" i="1"/>
  <c r="AA29" i="1"/>
  <c r="AA14" i="1"/>
  <c r="AA38" i="1"/>
  <c r="AA63" i="1"/>
  <c r="AA54" i="1"/>
  <c r="AA51" i="1"/>
  <c r="AA55" i="1"/>
  <c r="AA84" i="1"/>
  <c r="AA82" i="1"/>
  <c r="AA86" i="1"/>
  <c r="AA85" i="1"/>
  <c r="AA83" i="1"/>
  <c r="AA80" i="1"/>
  <c r="AA91" i="1"/>
  <c r="AA81" i="1"/>
  <c r="AA98" i="1"/>
  <c r="AA95" i="1"/>
  <c r="AA88" i="1"/>
  <c r="AA94" i="1"/>
  <c r="AA96" i="1"/>
  <c r="AA104" i="1"/>
  <c r="AA105" i="1"/>
  <c r="AA106" i="1"/>
  <c r="AA103" i="1"/>
  <c r="AA110" i="1"/>
  <c r="AA112" i="1"/>
  <c r="AA111" i="1"/>
  <c r="AA118" i="1"/>
  <c r="AA117" i="1"/>
  <c r="AA120" i="1"/>
  <c r="AA126" i="1"/>
  <c r="AA119" i="1"/>
  <c r="AA128" i="1"/>
  <c r="AA127" i="1"/>
  <c r="AA122" i="1"/>
  <c r="AA92" i="1"/>
  <c r="AA121" i="1"/>
  <c r="AA125" i="1"/>
  <c r="AA173" i="1"/>
  <c r="AA34" i="1"/>
  <c r="AA131" i="1"/>
  <c r="AA113" i="1"/>
  <c r="AA90" i="1"/>
  <c r="R90" i="1" s="1"/>
  <c r="P90" i="1" s="1"/>
  <c r="AA109" i="1"/>
  <c r="AA116" i="1"/>
  <c r="AA132" i="1"/>
  <c r="AA124" i="1"/>
  <c r="AA93" i="1"/>
  <c r="AA77" i="1"/>
  <c r="AA123" i="1"/>
  <c r="AA163" i="1"/>
  <c r="AA141" i="1"/>
  <c r="AA140" i="1"/>
  <c r="AA145" i="1"/>
  <c r="AA146" i="1"/>
  <c r="AA144" i="1"/>
  <c r="AA148" i="1"/>
  <c r="AA149" i="1"/>
  <c r="AA142" i="1"/>
  <c r="AA147" i="1"/>
  <c r="AA153" i="1"/>
  <c r="AA152" i="1"/>
  <c r="AA154" i="1"/>
  <c r="AA87" i="1"/>
  <c r="AA137" i="1"/>
  <c r="AA143" i="1"/>
  <c r="AA151" i="1"/>
  <c r="AA138" i="1"/>
  <c r="AA139" i="1"/>
  <c r="AA136" i="1"/>
  <c r="AA135" i="1"/>
  <c r="AA158" i="1"/>
  <c r="AA157" i="1"/>
  <c r="AA265" i="1"/>
  <c r="AA261" i="1"/>
  <c r="AA161" i="1"/>
  <c r="AA162" i="1"/>
  <c r="AA177" i="1"/>
  <c r="AA185" i="1"/>
  <c r="AA175" i="1"/>
  <c r="AA172" i="1"/>
  <c r="AA176" i="1"/>
  <c r="AA190" i="1"/>
  <c r="AA167" i="1"/>
  <c r="AA178" i="1"/>
  <c r="AA191" i="1"/>
  <c r="AA169" i="1"/>
  <c r="AA166" i="1"/>
  <c r="AA189" i="1"/>
  <c r="AA186" i="1"/>
  <c r="AA188" i="1"/>
  <c r="AA182" i="1"/>
  <c r="AA192" i="1"/>
  <c r="AA174" i="1"/>
  <c r="AA168" i="1"/>
  <c r="AA171" i="1"/>
  <c r="AA99" i="1"/>
  <c r="AA170" i="1"/>
  <c r="AA181" i="1"/>
  <c r="AA179" i="1"/>
  <c r="AA180" i="1"/>
  <c r="AA183" i="1"/>
  <c r="AA187" i="1"/>
  <c r="AA184" i="1"/>
  <c r="AA193" i="1"/>
  <c r="AA262" i="1"/>
  <c r="AA267" i="1"/>
  <c r="AA266" i="1"/>
  <c r="AA272" i="1"/>
  <c r="AA275" i="1"/>
  <c r="AA271" i="1"/>
  <c r="AA270" i="1"/>
  <c r="AA273" i="1"/>
  <c r="AA274" i="1"/>
  <c r="AA13" i="1"/>
  <c r="R270" i="1" l="1"/>
  <c r="P270" i="1" s="1"/>
  <c r="N270" i="1"/>
  <c r="N189" i="1"/>
  <c r="Q189" i="1"/>
  <c r="O189" i="1" s="1"/>
  <c r="N139" i="1"/>
  <c r="Q139" i="1"/>
  <c r="O139" i="1" s="1"/>
  <c r="N140" i="1"/>
  <c r="R140" i="1"/>
  <c r="P140" i="1" s="1"/>
  <c r="N131" i="1"/>
  <c r="Q131" i="1"/>
  <c r="O131" i="1" s="1"/>
  <c r="N122" i="1"/>
  <c r="Q122" i="1"/>
  <c r="O122" i="1" s="1"/>
  <c r="N95" i="1"/>
  <c r="R95" i="1"/>
  <c r="P95" i="1" s="1"/>
  <c r="N29" i="1"/>
  <c r="Q29" i="1"/>
  <c r="O29" i="1" s="1"/>
  <c r="N72" i="1"/>
  <c r="Q72" i="1"/>
  <c r="O72" i="1" s="1"/>
  <c r="N58" i="1"/>
  <c r="R58" i="1"/>
  <c r="P58" i="1" s="1"/>
  <c r="N40" i="1"/>
  <c r="R40" i="1"/>
  <c r="P40" i="1" s="1"/>
  <c r="N32" i="1"/>
  <c r="R32" i="1"/>
  <c r="P32" i="1" s="1"/>
  <c r="N89" i="1"/>
  <c r="R89" i="1"/>
  <c r="P89" i="1" s="1"/>
  <c r="N267" i="1"/>
  <c r="Q267" i="1"/>
  <c r="O267" i="1" s="1"/>
  <c r="N193" i="1"/>
  <c r="Q193" i="1"/>
  <c r="O193" i="1" s="1"/>
  <c r="N192" i="1"/>
  <c r="Q192" i="1"/>
  <c r="O192" i="1" s="1"/>
  <c r="N172" i="1"/>
  <c r="R172" i="1"/>
  <c r="P172" i="1" s="1"/>
  <c r="N137" i="1"/>
  <c r="Q137" i="1"/>
  <c r="O137" i="1" s="1"/>
  <c r="N77" i="1"/>
  <c r="R77" i="1"/>
  <c r="P77" i="1" s="1"/>
  <c r="N126" i="1"/>
  <c r="R126" i="1"/>
  <c r="P126" i="1" s="1"/>
  <c r="N104" i="1"/>
  <c r="Q104" i="1"/>
  <c r="O104" i="1" s="1"/>
  <c r="N54" i="1"/>
  <c r="Q54" i="1"/>
  <c r="O54" i="1" s="1"/>
  <c r="N19" i="1"/>
  <c r="Q19" i="1"/>
  <c r="O19" i="1" s="1"/>
  <c r="N25" i="1"/>
  <c r="R25" i="1"/>
  <c r="P25" i="1" s="1"/>
  <c r="N13" i="1"/>
  <c r="R13" i="1"/>
  <c r="P13" i="1" s="1"/>
  <c r="N266" i="1"/>
  <c r="Q266" i="1"/>
  <c r="O266" i="1" s="1"/>
  <c r="N184" i="1"/>
  <c r="Q184" i="1"/>
  <c r="O184" i="1" s="1"/>
  <c r="N179" i="1"/>
  <c r="Q179" i="1"/>
  <c r="O179" i="1" s="1"/>
  <c r="N171" i="1"/>
  <c r="Q171" i="1"/>
  <c r="O171" i="1" s="1"/>
  <c r="N182" i="1"/>
  <c r="Q182" i="1"/>
  <c r="O182" i="1" s="1"/>
  <c r="N166" i="1"/>
  <c r="Q166" i="1"/>
  <c r="O166" i="1" s="1"/>
  <c r="N167" i="1"/>
  <c r="R167" i="1"/>
  <c r="P167" i="1" s="1"/>
  <c r="N175" i="1"/>
  <c r="R175" i="1"/>
  <c r="P175" i="1" s="1"/>
  <c r="N161" i="1"/>
  <c r="R161" i="1"/>
  <c r="P161" i="1" s="1"/>
  <c r="N158" i="1"/>
  <c r="R158" i="1"/>
  <c r="P158" i="1" s="1"/>
  <c r="N138" i="1"/>
  <c r="Q138" i="1"/>
  <c r="O138" i="1" s="1"/>
  <c r="N87" i="1"/>
  <c r="Q87" i="1"/>
  <c r="O87" i="1" s="1"/>
  <c r="N147" i="1"/>
  <c r="R147" i="1"/>
  <c r="P147" i="1" s="1"/>
  <c r="N144" i="1"/>
  <c r="R144" i="1"/>
  <c r="P144" i="1" s="1"/>
  <c r="N141" i="1"/>
  <c r="R141" i="1"/>
  <c r="P141" i="1" s="1"/>
  <c r="N93" i="1"/>
  <c r="R93" i="1"/>
  <c r="P93" i="1" s="1"/>
  <c r="N109" i="1"/>
  <c r="Q109" i="1"/>
  <c r="O109" i="1" s="1"/>
  <c r="N34" i="1"/>
  <c r="Q34" i="1"/>
  <c r="O34" i="1" s="1"/>
  <c r="N127" i="1"/>
  <c r="R127" i="1"/>
  <c r="P127" i="1" s="1"/>
  <c r="N120" i="1"/>
  <c r="Q120" i="1"/>
  <c r="O120" i="1" s="1"/>
  <c r="N111" i="1"/>
  <c r="R111" i="1"/>
  <c r="P111" i="1" s="1"/>
  <c r="N96" i="1"/>
  <c r="R96" i="1"/>
  <c r="P96" i="1" s="1"/>
  <c r="N98" i="1"/>
  <c r="R98" i="1"/>
  <c r="P98" i="1" s="1"/>
  <c r="N83" i="1"/>
  <c r="Q83" i="1"/>
  <c r="O83" i="1" s="1"/>
  <c r="N84" i="1"/>
  <c r="R84" i="1"/>
  <c r="P84" i="1" s="1"/>
  <c r="N63" i="1"/>
  <c r="Q63" i="1"/>
  <c r="O63" i="1" s="1"/>
  <c r="N100" i="1"/>
  <c r="Q100" i="1"/>
  <c r="O100" i="1" s="1"/>
  <c r="N76" i="1"/>
  <c r="Q76" i="1"/>
  <c r="O76" i="1" s="1"/>
  <c r="N180" i="1"/>
  <c r="Q180" i="1"/>
  <c r="O180" i="1" s="1"/>
  <c r="N178" i="1"/>
  <c r="R178" i="1"/>
  <c r="P178" i="1" s="1"/>
  <c r="N157" i="1"/>
  <c r="Q157" i="1"/>
  <c r="O157" i="1" s="1"/>
  <c r="N148" i="1"/>
  <c r="R148" i="1"/>
  <c r="P148" i="1" s="1"/>
  <c r="N121" i="1"/>
  <c r="Q121" i="1"/>
  <c r="O121" i="1" s="1"/>
  <c r="N103" i="1"/>
  <c r="R103" i="1"/>
  <c r="P103" i="1" s="1"/>
  <c r="N82" i="1"/>
  <c r="R82" i="1"/>
  <c r="P82" i="1" s="1"/>
  <c r="N22" i="1"/>
  <c r="Q22" i="1"/>
  <c r="O22" i="1" s="1"/>
  <c r="N46" i="1"/>
  <c r="R46" i="1"/>
  <c r="P46" i="1" s="1"/>
  <c r="N39" i="1"/>
  <c r="R39" i="1"/>
  <c r="P39" i="1" s="1"/>
  <c r="N271" i="1"/>
  <c r="R271" i="1"/>
  <c r="P271" i="1" s="1"/>
  <c r="N274" i="1"/>
  <c r="R274" i="1"/>
  <c r="P274" i="1" s="1"/>
  <c r="N275" i="1"/>
  <c r="R275" i="1"/>
  <c r="P275" i="1" s="1"/>
  <c r="N262" i="1"/>
  <c r="Q262" i="1"/>
  <c r="O262" i="1" s="1"/>
  <c r="N187" i="1"/>
  <c r="Q187" i="1"/>
  <c r="O187" i="1" s="1"/>
  <c r="N181" i="1"/>
  <c r="Q181" i="1"/>
  <c r="O181" i="1" s="1"/>
  <c r="N168" i="1"/>
  <c r="Q168" i="1"/>
  <c r="O168" i="1" s="1"/>
  <c r="N188" i="1"/>
  <c r="Q188" i="1"/>
  <c r="O188" i="1" s="1"/>
  <c r="N169" i="1"/>
  <c r="R169" i="1"/>
  <c r="P169" i="1" s="1"/>
  <c r="N190" i="1"/>
  <c r="R190" i="1"/>
  <c r="P190" i="1" s="1"/>
  <c r="N185" i="1"/>
  <c r="Q185" i="1"/>
  <c r="O185" i="1" s="1"/>
  <c r="N261" i="1"/>
  <c r="R261" i="1"/>
  <c r="P261" i="1" s="1"/>
  <c r="N135" i="1"/>
  <c r="Q135" i="1"/>
  <c r="O135" i="1" s="1"/>
  <c r="N151" i="1"/>
  <c r="Q151" i="1"/>
  <c r="O151" i="1" s="1"/>
  <c r="N154" i="1"/>
  <c r="Q154" i="1"/>
  <c r="O154" i="1" s="1"/>
  <c r="N142" i="1"/>
  <c r="R142" i="1"/>
  <c r="P142" i="1" s="1"/>
  <c r="N146" i="1"/>
  <c r="R146" i="1"/>
  <c r="P146" i="1" s="1"/>
  <c r="N163" i="1"/>
  <c r="R163" i="1"/>
  <c r="P163" i="1" s="1"/>
  <c r="N124" i="1"/>
  <c r="Q124" i="1"/>
  <c r="O124" i="1" s="1"/>
  <c r="N90" i="1"/>
  <c r="N173" i="1"/>
  <c r="Q173" i="1"/>
  <c r="O173" i="1" s="1"/>
  <c r="N128" i="1"/>
  <c r="R128" i="1"/>
  <c r="P128" i="1" s="1"/>
  <c r="N117" i="1"/>
  <c r="Q117" i="1"/>
  <c r="O117" i="1" s="1"/>
  <c r="N112" i="1"/>
  <c r="R112" i="1"/>
  <c r="P112" i="1" s="1"/>
  <c r="N106" i="1"/>
  <c r="R106" i="1"/>
  <c r="P106" i="1" s="1"/>
  <c r="N94" i="1"/>
  <c r="R94" i="1"/>
  <c r="P94" i="1" s="1"/>
  <c r="N81" i="1"/>
  <c r="R81" i="1"/>
  <c r="P81" i="1" s="1"/>
  <c r="N85" i="1"/>
  <c r="R85" i="1"/>
  <c r="P85" i="1" s="1"/>
  <c r="N55" i="1"/>
  <c r="Q55" i="1"/>
  <c r="O55" i="1" s="1"/>
  <c r="N38" i="1"/>
  <c r="Q38" i="1"/>
  <c r="O38" i="1" s="1"/>
  <c r="N75" i="1"/>
  <c r="Q75" i="1"/>
  <c r="O75" i="1" s="1"/>
  <c r="N99" i="1"/>
  <c r="Q99" i="1"/>
  <c r="O99" i="1" s="1"/>
  <c r="N162" i="1"/>
  <c r="Q162" i="1"/>
  <c r="O162" i="1" s="1"/>
  <c r="N153" i="1"/>
  <c r="R153" i="1"/>
  <c r="P153" i="1" s="1"/>
  <c r="N116" i="1"/>
  <c r="Q116" i="1"/>
  <c r="O116" i="1" s="1"/>
  <c r="N80" i="1"/>
  <c r="Q80" i="1"/>
  <c r="O80" i="1" s="1"/>
  <c r="N52" i="1"/>
  <c r="R52" i="1"/>
  <c r="P52" i="1" s="1"/>
  <c r="N273" i="1"/>
  <c r="R273" i="1"/>
  <c r="P273" i="1" s="1"/>
  <c r="N272" i="1"/>
  <c r="R272" i="1"/>
  <c r="P272" i="1" s="1"/>
  <c r="N183" i="1"/>
  <c r="Q183" i="1"/>
  <c r="O183" i="1" s="1"/>
  <c r="N170" i="1"/>
  <c r="Q170" i="1"/>
  <c r="O170" i="1" s="1"/>
  <c r="N174" i="1"/>
  <c r="Q174" i="1"/>
  <c r="O174" i="1" s="1"/>
  <c r="N186" i="1"/>
  <c r="Q186" i="1"/>
  <c r="O186" i="1" s="1"/>
  <c r="N191" i="1"/>
  <c r="R191" i="1"/>
  <c r="P191" i="1" s="1"/>
  <c r="N176" i="1"/>
  <c r="R176" i="1"/>
  <c r="P176" i="1" s="1"/>
  <c r="N177" i="1"/>
  <c r="R177" i="1"/>
  <c r="P177" i="1" s="1"/>
  <c r="N265" i="1"/>
  <c r="Q265" i="1"/>
  <c r="O265" i="1" s="1"/>
  <c r="N136" i="1"/>
  <c r="Q136" i="1"/>
  <c r="O136" i="1" s="1"/>
  <c r="N143" i="1"/>
  <c r="Q143" i="1"/>
  <c r="O143" i="1" s="1"/>
  <c r="N152" i="1"/>
  <c r="Q152" i="1"/>
  <c r="O152" i="1" s="1"/>
  <c r="N149" i="1"/>
  <c r="R149" i="1"/>
  <c r="P149" i="1" s="1"/>
  <c r="N145" i="1"/>
  <c r="R145" i="1"/>
  <c r="P145" i="1" s="1"/>
  <c r="N123" i="1"/>
  <c r="R123" i="1"/>
  <c r="P123" i="1" s="1"/>
  <c r="N132" i="1"/>
  <c r="Q132" i="1"/>
  <c r="O132" i="1" s="1"/>
  <c r="N113" i="1"/>
  <c r="Q113" i="1"/>
  <c r="O113" i="1" s="1"/>
  <c r="N125" i="1"/>
  <c r="Q125" i="1"/>
  <c r="O125" i="1" s="1"/>
  <c r="N92" i="1"/>
  <c r="R92" i="1"/>
  <c r="P92" i="1" s="1"/>
  <c r="N119" i="1"/>
  <c r="R119" i="1"/>
  <c r="P119" i="1" s="1"/>
  <c r="N118" i="1"/>
  <c r="Q118" i="1"/>
  <c r="O118" i="1" s="1"/>
  <c r="N110" i="1"/>
  <c r="R110" i="1"/>
  <c r="P110" i="1" s="1"/>
  <c r="N105" i="1"/>
  <c r="R105" i="1"/>
  <c r="P105" i="1" s="1"/>
  <c r="N88" i="1"/>
  <c r="R88" i="1"/>
  <c r="P88" i="1" s="1"/>
  <c r="N91" i="1"/>
  <c r="R91" i="1"/>
  <c r="P91" i="1" s="1"/>
  <c r="N86" i="1"/>
  <c r="R86" i="1"/>
  <c r="P86" i="1" s="1"/>
  <c r="N51" i="1"/>
  <c r="Q51" i="1"/>
  <c r="O51" i="1" s="1"/>
  <c r="N14" i="1"/>
  <c r="Q14" i="1"/>
  <c r="O14" i="1" s="1"/>
  <c r="N12" i="1"/>
  <c r="Q12" i="1"/>
  <c r="O12" i="1" s="1"/>
  <c r="N15" i="1"/>
  <c r="Q15" i="1"/>
  <c r="O15" i="1" s="1"/>
  <c r="N69" i="1"/>
  <c r="Q69" i="1"/>
  <c r="O69" i="1" s="1"/>
  <c r="N61" i="1"/>
  <c r="R61" i="1"/>
  <c r="P61" i="1" s="1"/>
  <c r="N60" i="1"/>
  <c r="Q60" i="1"/>
  <c r="O60" i="1" s="1"/>
  <c r="N48" i="1"/>
  <c r="R48" i="1"/>
  <c r="P48" i="1" s="1"/>
  <c r="N44" i="1"/>
  <c r="R44" i="1"/>
  <c r="P44" i="1" s="1"/>
  <c r="N53" i="1"/>
  <c r="R53" i="1"/>
  <c r="P53" i="1" s="1"/>
  <c r="N33" i="1"/>
  <c r="R33" i="1"/>
  <c r="P33" i="1" s="1"/>
  <c r="N150" i="1"/>
  <c r="R150" i="1"/>
  <c r="P150" i="1" s="1"/>
  <c r="N20" i="1"/>
  <c r="R20" i="1"/>
  <c r="P20" i="1" s="1"/>
  <c r="N71" i="1"/>
  <c r="Q71" i="1"/>
  <c r="O71" i="1" s="1"/>
  <c r="N59" i="1"/>
  <c r="R59" i="1"/>
  <c r="P59" i="1" s="1"/>
  <c r="N42" i="1"/>
  <c r="R42" i="1"/>
  <c r="P42" i="1" s="1"/>
  <c r="N49" i="1"/>
  <c r="R49" i="1"/>
  <c r="P49" i="1" s="1"/>
  <c r="N45" i="1"/>
  <c r="R45" i="1"/>
  <c r="P45" i="1" s="1"/>
  <c r="N47" i="1"/>
  <c r="R47" i="1"/>
  <c r="P47" i="1" s="1"/>
  <c r="N31" i="1"/>
  <c r="R31" i="1"/>
  <c r="P31" i="1" s="1"/>
  <c r="N18" i="1"/>
  <c r="Q18" i="1"/>
  <c r="O18" i="1" s="1"/>
  <c r="N11" i="1"/>
  <c r="R11" i="1"/>
  <c r="P11" i="1" s="1"/>
  <c r="N26" i="1"/>
  <c r="Q26" i="1"/>
  <c r="O26" i="1" s="1"/>
  <c r="N70" i="1"/>
  <c r="Q70" i="1"/>
  <c r="O70" i="1" s="1"/>
  <c r="N66" i="1"/>
  <c r="R66" i="1"/>
  <c r="P66" i="1" s="1"/>
  <c r="N62" i="1"/>
  <c r="R62" i="1"/>
  <c r="P62" i="1" s="1"/>
  <c r="N37" i="1"/>
  <c r="R37" i="1"/>
  <c r="P37" i="1" s="1"/>
  <c r="N43" i="1"/>
  <c r="R43" i="1"/>
  <c r="P43" i="1" s="1"/>
  <c r="N41" i="1"/>
  <c r="R41" i="1"/>
  <c r="P41" i="1" s="1"/>
  <c r="N50" i="1"/>
  <c r="R50" i="1"/>
  <c r="P50" i="1" s="1"/>
  <c r="N30" i="1"/>
  <c r="R30" i="1"/>
  <c r="P30" i="1" s="1"/>
  <c r="N21" i="1"/>
  <c r="R21" i="1"/>
  <c r="P21" i="1" s="1"/>
  <c r="N10" i="1"/>
  <c r="Q10" i="1"/>
  <c r="O10" i="1" s="1"/>
  <c r="F262" i="1"/>
  <c r="F267" i="1"/>
  <c r="F266" i="1"/>
  <c r="G266" i="1"/>
  <c r="F272" i="1"/>
  <c r="G272" i="1"/>
  <c r="F275" i="1"/>
  <c r="G275" i="1"/>
  <c r="F271" i="1"/>
  <c r="G271" i="1"/>
  <c r="F270" i="1"/>
  <c r="G270" i="1"/>
  <c r="F273" i="1"/>
  <c r="G273" i="1"/>
  <c r="F274" i="1"/>
  <c r="G274" i="1"/>
  <c r="F10" i="1"/>
  <c r="G10" i="1"/>
  <c r="F11" i="1"/>
  <c r="G11" i="1"/>
  <c r="F89" i="1"/>
  <c r="G89" i="1"/>
  <c r="F20" i="1"/>
  <c r="G20" i="1"/>
  <c r="F21" i="1"/>
  <c r="F18" i="1"/>
  <c r="G18" i="1"/>
  <c r="F25" i="1"/>
  <c r="G25" i="1"/>
  <c r="F150" i="1"/>
  <c r="F30" i="1"/>
  <c r="F31" i="1"/>
  <c r="F32" i="1"/>
  <c r="F33" i="1"/>
  <c r="F50" i="1"/>
  <c r="G50" i="1"/>
  <c r="F47" i="1"/>
  <c r="F39" i="1"/>
  <c r="F53" i="1"/>
  <c r="F41" i="1"/>
  <c r="G41" i="1"/>
  <c r="F45" i="1"/>
  <c r="F40" i="1"/>
  <c r="F44" i="1"/>
  <c r="G44" i="1"/>
  <c r="F43" i="1"/>
  <c r="G43" i="1"/>
  <c r="F49" i="1"/>
  <c r="F52" i="1"/>
  <c r="F48" i="1"/>
  <c r="F37" i="1"/>
  <c r="G37" i="1"/>
  <c r="F42" i="1"/>
  <c r="G42" i="1"/>
  <c r="F46" i="1"/>
  <c r="F60" i="1"/>
  <c r="F62" i="1"/>
  <c r="F59" i="1"/>
  <c r="G59" i="1"/>
  <c r="F58" i="1"/>
  <c r="G58" i="1"/>
  <c r="F61" i="1"/>
  <c r="G61" i="1"/>
  <c r="F66" i="1"/>
  <c r="F71" i="1"/>
  <c r="G71" i="1"/>
  <c r="F72" i="1"/>
  <c r="G72" i="1"/>
  <c r="F69" i="1"/>
  <c r="G69" i="1"/>
  <c r="F70" i="1"/>
  <c r="F76" i="1"/>
  <c r="G76" i="1"/>
  <c r="F19" i="1"/>
  <c r="G19" i="1"/>
  <c r="F15" i="1"/>
  <c r="F26" i="1"/>
  <c r="F100" i="1"/>
  <c r="F22" i="1"/>
  <c r="F12" i="1"/>
  <c r="G12" i="1"/>
  <c r="F75" i="1"/>
  <c r="G75" i="1"/>
  <c r="F29" i="1"/>
  <c r="F14" i="1"/>
  <c r="F38" i="1"/>
  <c r="G38" i="1"/>
  <c r="F63" i="1"/>
  <c r="F54" i="1"/>
  <c r="F51" i="1"/>
  <c r="F55" i="1"/>
  <c r="F84" i="1"/>
  <c r="G84" i="1"/>
  <c r="F82" i="1"/>
  <c r="F86" i="1"/>
  <c r="F85" i="1"/>
  <c r="F83" i="1"/>
  <c r="G83" i="1"/>
  <c r="F80" i="1"/>
  <c r="G80" i="1"/>
  <c r="F91" i="1"/>
  <c r="G91" i="1"/>
  <c r="F81" i="1"/>
  <c r="G81" i="1"/>
  <c r="F98" i="1"/>
  <c r="G98" i="1"/>
  <c r="F95" i="1"/>
  <c r="G95" i="1"/>
  <c r="F88" i="1"/>
  <c r="G88" i="1"/>
  <c r="F94" i="1"/>
  <c r="G94" i="1"/>
  <c r="F96" i="1"/>
  <c r="F104" i="1"/>
  <c r="F105" i="1"/>
  <c r="G105" i="1"/>
  <c r="F106" i="1"/>
  <c r="G106" i="1"/>
  <c r="F103" i="1"/>
  <c r="G103" i="1"/>
  <c r="F110" i="1"/>
  <c r="F112" i="1"/>
  <c r="G112" i="1"/>
  <c r="F111" i="1"/>
  <c r="F118" i="1"/>
  <c r="G118" i="1"/>
  <c r="F117" i="1"/>
  <c r="G117" i="1"/>
  <c r="F120" i="1"/>
  <c r="G120" i="1"/>
  <c r="F126" i="1"/>
  <c r="G126" i="1"/>
  <c r="F119" i="1"/>
  <c r="F128" i="1"/>
  <c r="F127" i="1"/>
  <c r="G127" i="1"/>
  <c r="F122" i="1"/>
  <c r="G122" i="1"/>
  <c r="F92" i="1"/>
  <c r="G92" i="1"/>
  <c r="F121" i="1"/>
  <c r="G121" i="1"/>
  <c r="F125" i="1"/>
  <c r="G125" i="1"/>
  <c r="F173" i="1"/>
  <c r="F34" i="1"/>
  <c r="F131" i="1"/>
  <c r="F113" i="1"/>
  <c r="F90" i="1"/>
  <c r="F109" i="1"/>
  <c r="G109" i="1"/>
  <c r="F116" i="1"/>
  <c r="G116" i="1"/>
  <c r="F132" i="1"/>
  <c r="F124" i="1"/>
  <c r="F93" i="1"/>
  <c r="G93" i="1"/>
  <c r="F77" i="1"/>
  <c r="F123" i="1"/>
  <c r="F163" i="1"/>
  <c r="F141" i="1"/>
  <c r="G141" i="1"/>
  <c r="F140" i="1"/>
  <c r="G140" i="1"/>
  <c r="F145" i="1"/>
  <c r="G145" i="1"/>
  <c r="F146" i="1"/>
  <c r="F144" i="1"/>
  <c r="G144" i="1"/>
  <c r="F148" i="1"/>
  <c r="G148" i="1"/>
  <c r="F149" i="1"/>
  <c r="G149" i="1"/>
  <c r="F142" i="1"/>
  <c r="G142" i="1"/>
  <c r="F147" i="1"/>
  <c r="G147" i="1"/>
  <c r="F153" i="1"/>
  <c r="G153" i="1"/>
  <c r="F152" i="1"/>
  <c r="F154" i="1"/>
  <c r="F87" i="1"/>
  <c r="G87" i="1"/>
  <c r="F137" i="1"/>
  <c r="G137" i="1"/>
  <c r="F143" i="1"/>
  <c r="G143" i="1"/>
  <c r="F151" i="1"/>
  <c r="F138" i="1"/>
  <c r="G138" i="1"/>
  <c r="F139" i="1"/>
  <c r="G139" i="1"/>
  <c r="F136" i="1"/>
  <c r="G136" i="1"/>
  <c r="F135" i="1"/>
  <c r="G135" i="1"/>
  <c r="F158" i="1"/>
  <c r="F157" i="1"/>
  <c r="G157" i="1"/>
  <c r="F265" i="1"/>
  <c r="G265" i="1"/>
  <c r="F261" i="1"/>
  <c r="G261" i="1"/>
  <c r="F161" i="1"/>
  <c r="G161" i="1"/>
  <c r="F162" i="1"/>
  <c r="G162" i="1"/>
  <c r="F177" i="1"/>
  <c r="F185" i="1"/>
  <c r="G185" i="1"/>
  <c r="F175" i="1"/>
  <c r="F172" i="1"/>
  <c r="G172" i="1"/>
  <c r="F176" i="1"/>
  <c r="F190" i="1"/>
  <c r="F167" i="1"/>
  <c r="G167" i="1"/>
  <c r="F178" i="1"/>
  <c r="F191" i="1"/>
  <c r="F169" i="1"/>
  <c r="G169" i="1"/>
  <c r="F166" i="1"/>
  <c r="G166" i="1"/>
  <c r="F189" i="1"/>
  <c r="F186" i="1"/>
  <c r="G186" i="1"/>
  <c r="F188" i="1"/>
  <c r="F182" i="1"/>
  <c r="F192" i="1"/>
  <c r="F174" i="1"/>
  <c r="F168" i="1"/>
  <c r="G168" i="1"/>
  <c r="F171" i="1"/>
  <c r="F99" i="1"/>
  <c r="F170" i="1"/>
  <c r="F181" i="1"/>
  <c r="F179" i="1"/>
  <c r="F180" i="1"/>
  <c r="F183" i="1"/>
  <c r="F187" i="1"/>
  <c r="F184" i="1"/>
  <c r="G184" i="1"/>
  <c r="F193" i="1"/>
  <c r="F13" i="1"/>
</calcChain>
</file>

<file path=xl/sharedStrings.xml><?xml version="1.0" encoding="utf-8"?>
<sst xmlns="http://schemas.openxmlformats.org/spreadsheetml/2006/main" count="701" uniqueCount="641">
  <si>
    <t>PRESIDENCIA</t>
  </si>
  <si>
    <t>027</t>
  </si>
  <si>
    <t>Olmos Lopez Alicia.</t>
  </si>
  <si>
    <t>Carrillo Gomez Carlos Antonio</t>
  </si>
  <si>
    <t>604</t>
  </si>
  <si>
    <t>Dorantes Cordero Jorge Alejandro</t>
  </si>
  <si>
    <t>636</t>
  </si>
  <si>
    <t>Mojarro Olmos Lizeth</t>
  </si>
  <si>
    <t>SINDICATURA</t>
  </si>
  <si>
    <t>010</t>
  </si>
  <si>
    <t>Chavez Lopez Miguel Antonio</t>
  </si>
  <si>
    <t>396</t>
  </si>
  <si>
    <t>Soto Rodriguez Yolanda.</t>
  </si>
  <si>
    <t>Ornelas Gonzalez Erika del Carmen</t>
  </si>
  <si>
    <t>SECRETARIA</t>
  </si>
  <si>
    <t>105</t>
  </si>
  <si>
    <t>Pedroza Conchas David</t>
  </si>
  <si>
    <t>507</t>
  </si>
  <si>
    <t>Pedroza Conchas Blanca</t>
  </si>
  <si>
    <t>BIBLIOTECA PUBLICA MUNICIPAL</t>
  </si>
  <si>
    <t>038</t>
  </si>
  <si>
    <t>Hernandez Ledezma Gregorio</t>
  </si>
  <si>
    <t>052</t>
  </si>
  <si>
    <t>Duran Torres Obdulia</t>
  </si>
  <si>
    <t>328</t>
  </si>
  <si>
    <t>Jauregui Muñoz Alfredo</t>
  </si>
  <si>
    <t>348</t>
  </si>
  <si>
    <t>Jimenez Jimenez Ma Del Rosario</t>
  </si>
  <si>
    <t>OFICIALIA MAYOR</t>
  </si>
  <si>
    <t>Covarrubias Gutierrez Jose Pedro</t>
  </si>
  <si>
    <t>Rodriguez Esparza Jose Luis</t>
  </si>
  <si>
    <t>289</t>
  </si>
  <si>
    <t>Rodriguez Faz Enrique.</t>
  </si>
  <si>
    <t>Bautista Carreón Romelia</t>
  </si>
  <si>
    <t>362</t>
  </si>
  <si>
    <t>Vargas Vazquez Blanca Aurora.</t>
  </si>
  <si>
    <t>389</t>
  </si>
  <si>
    <t>Echeverria Ruiz Javier.</t>
  </si>
  <si>
    <t>414</t>
  </si>
  <si>
    <t>Muñoz Sandoval Jesus.</t>
  </si>
  <si>
    <t>422</t>
  </si>
  <si>
    <t>Flores Jimenez David</t>
  </si>
  <si>
    <t>425</t>
  </si>
  <si>
    <t>Valenzuela Duran Elpidio.</t>
  </si>
  <si>
    <t>429</t>
  </si>
  <si>
    <t>Romero Villarreal Daniel Omar</t>
  </si>
  <si>
    <t>494</t>
  </si>
  <si>
    <t>Saldivar Gonzalez  Ma. Dolores</t>
  </si>
  <si>
    <t>495</t>
  </si>
  <si>
    <t>Valenzuela Bautista Jose Manuel</t>
  </si>
  <si>
    <t>510</t>
  </si>
  <si>
    <t>Tiscareño Guerrero Alma Delia</t>
  </si>
  <si>
    <t>616</t>
  </si>
  <si>
    <t>Castañeda Sandoval Victoriano</t>
  </si>
  <si>
    <t>680</t>
  </si>
  <si>
    <t>Aguayo Ruvalcaba Job</t>
  </si>
  <si>
    <t>251</t>
  </si>
  <si>
    <t>OFICIALIA MAYOR COMISIONADOS UAZ</t>
  </si>
  <si>
    <t>083</t>
  </si>
  <si>
    <t>Viramontes Viramontes Veronica</t>
  </si>
  <si>
    <t>431</t>
  </si>
  <si>
    <t>Perez Rubio Martha.</t>
  </si>
  <si>
    <t>472</t>
  </si>
  <si>
    <t>Gomez De Lara Rosa Martha</t>
  </si>
  <si>
    <t>505</t>
  </si>
  <si>
    <t>Muñoz Ramirez Magdalena</t>
  </si>
  <si>
    <t>698</t>
  </si>
  <si>
    <t>Mayorga Gómez René</t>
  </si>
  <si>
    <t>UNIDAD DE ENLACE TRANSPARENCIA</t>
  </si>
  <si>
    <t>607</t>
  </si>
  <si>
    <t>Blanco Jacobo Hafid</t>
  </si>
  <si>
    <t>050</t>
  </si>
  <si>
    <t>Ramirez Villalpando Jibran Ulises</t>
  </si>
  <si>
    <t>054</t>
  </si>
  <si>
    <t>Ruiz Sandoval Erik Jonathan</t>
  </si>
  <si>
    <t>075</t>
  </si>
  <si>
    <t>Magallanes Duran Elizabeth</t>
  </si>
  <si>
    <t>Soto Pilar Jose Guadalupe</t>
  </si>
  <si>
    <t>002</t>
  </si>
  <si>
    <t>Quihui Del Cid Norma Aurea</t>
  </si>
  <si>
    <t>014</t>
  </si>
  <si>
    <t>Romero Robles Ambrosio</t>
  </si>
  <si>
    <t>029</t>
  </si>
  <si>
    <t>Leyva Guerrero Cintia Betsabe</t>
  </si>
  <si>
    <t>030</t>
  </si>
  <si>
    <t>085</t>
  </si>
  <si>
    <t>Pulido Salazar Maria Guadalupe</t>
  </si>
  <si>
    <t>097</t>
  </si>
  <si>
    <t>Bautista Pilar Maria Del Rosario</t>
  </si>
  <si>
    <t>101</t>
  </si>
  <si>
    <t>Llamas Renteria Jose Juan</t>
  </si>
  <si>
    <t>106</t>
  </si>
  <si>
    <t>Ramirez Hernandez Juan</t>
  </si>
  <si>
    <t>119</t>
  </si>
  <si>
    <t>Sandoval Martinez Ericka</t>
  </si>
  <si>
    <t>143</t>
  </si>
  <si>
    <t>Flores Solis María Cristina</t>
  </si>
  <si>
    <t>112</t>
  </si>
  <si>
    <t>Salazar Ruvalcaba  Remberto</t>
  </si>
  <si>
    <t>Soto Jimenez Leticia</t>
  </si>
  <si>
    <t>179</t>
  </si>
  <si>
    <t>Lozano  Joaquin Ma Estela</t>
  </si>
  <si>
    <t>185</t>
  </si>
  <si>
    <t>Barbosa Romero Carlos Alberto</t>
  </si>
  <si>
    <t>190</t>
  </si>
  <si>
    <t>Castañeda Bautista Josefina</t>
  </si>
  <si>
    <t>TESORERIA</t>
  </si>
  <si>
    <t>008</t>
  </si>
  <si>
    <t>Salazar Salazar Carlos</t>
  </si>
  <si>
    <t>009</t>
  </si>
  <si>
    <t>Viramontes Perez Lilia.</t>
  </si>
  <si>
    <t>012</t>
  </si>
  <si>
    <t>Romo Viramontes Ma. De Lourdes.</t>
  </si>
  <si>
    <t>013</t>
  </si>
  <si>
    <t>Ramirez Serna Martha.</t>
  </si>
  <si>
    <t>026</t>
  </si>
  <si>
    <t>Murillo Robles Uriel</t>
  </si>
  <si>
    <t>Velazco Avelar Marco Alejandro</t>
  </si>
  <si>
    <t>401</t>
  </si>
  <si>
    <t>Vazquez Martinez Maricela.</t>
  </si>
  <si>
    <t>403</t>
  </si>
  <si>
    <t>Renteria Perez Maria Elena.</t>
  </si>
  <si>
    <t>522</t>
  </si>
  <si>
    <t>Ruiz Lozano Jose Ma.</t>
  </si>
  <si>
    <t>618</t>
  </si>
  <si>
    <t>Ruiz Valdez Griselda</t>
  </si>
  <si>
    <t>937</t>
  </si>
  <si>
    <t>Lopez Duran Efrain</t>
  </si>
  <si>
    <t>946</t>
  </si>
  <si>
    <t>Solis Lopez Marco Antonio</t>
  </si>
  <si>
    <t>Tiscareño Lozano Jorge Armando</t>
  </si>
  <si>
    <t>CATASTRO</t>
  </si>
  <si>
    <t>Robles Luna Vidal</t>
  </si>
  <si>
    <t>609</t>
  </si>
  <si>
    <t>632</t>
  </si>
  <si>
    <t>Reyes Gonzalez Maria Candelaria</t>
  </si>
  <si>
    <t>929</t>
  </si>
  <si>
    <t>Romo  Mendoza Justino</t>
  </si>
  <si>
    <t>REGISTRO CIVIL</t>
  </si>
  <si>
    <t>033</t>
  </si>
  <si>
    <t>Lopez Huerta Hilda.</t>
  </si>
  <si>
    <t>055</t>
  </si>
  <si>
    <t>Zacarias Ortega Sandra Elizabeth.</t>
  </si>
  <si>
    <t>162</t>
  </si>
  <si>
    <t>DESARROLLO ECONOMICO</t>
  </si>
  <si>
    <t>041</t>
  </si>
  <si>
    <t>Macias Galaviz Alma Delfina</t>
  </si>
  <si>
    <t>042</t>
  </si>
  <si>
    <t>Garcia Velazquez Gabriel</t>
  </si>
  <si>
    <t>074</t>
  </si>
  <si>
    <t>Flores Vega José María</t>
  </si>
  <si>
    <t>395</t>
  </si>
  <si>
    <t>Esparza Lopez Ma Isabel</t>
  </si>
  <si>
    <t>475</t>
  </si>
  <si>
    <t>Chavez Valenzuela Leticia</t>
  </si>
  <si>
    <t>492</t>
  </si>
  <si>
    <t>Rios Ramirez Leticia</t>
  </si>
  <si>
    <t>939</t>
  </si>
  <si>
    <t>Medina Medina Annaly</t>
  </si>
  <si>
    <t>007</t>
  </si>
  <si>
    <t>Sandoval Sandoval Salvador</t>
  </si>
  <si>
    <t>020</t>
  </si>
  <si>
    <t>Robles Duran Jose Luis</t>
  </si>
  <si>
    <t>021</t>
  </si>
  <si>
    <t>Muñoz Serna Blanca Cecilia</t>
  </si>
  <si>
    <t>066</t>
  </si>
  <si>
    <t>082</t>
  </si>
  <si>
    <t>Huerta Muñoz Gustavo</t>
  </si>
  <si>
    <t>089</t>
  </si>
  <si>
    <t>Marquez Gonzalez Francisco Javier</t>
  </si>
  <si>
    <t>Borja Rodriguez Ma Delia</t>
  </si>
  <si>
    <t>130</t>
  </si>
  <si>
    <t>Valenzuela Carrillo Maria Delia</t>
  </si>
  <si>
    <t>Ortega Ortega Eneida Angelica</t>
  </si>
  <si>
    <t>140</t>
  </si>
  <si>
    <t>Muñoz Hernandez Alma Catalina</t>
  </si>
  <si>
    <t>145</t>
  </si>
  <si>
    <t>Lozano Sanchez Pedro</t>
  </si>
  <si>
    <t>Galaviz Muñoz Ricardo</t>
  </si>
  <si>
    <t>Sandoval Martinez Remberto</t>
  </si>
  <si>
    <t>Grijalva Nava Francisco</t>
  </si>
  <si>
    <t>356</t>
  </si>
  <si>
    <t>Loera Romo Julio Alejandro</t>
  </si>
  <si>
    <t>951</t>
  </si>
  <si>
    <t>Ortega Sandoval Daniel</t>
  </si>
  <si>
    <t>955</t>
  </si>
  <si>
    <t>Duran Macias Ma. Ruzhi Aracely</t>
  </si>
  <si>
    <t>984</t>
  </si>
  <si>
    <t>Muñoz Gomez Raymundo</t>
  </si>
  <si>
    <t>OBRAS PUBLICAS</t>
  </si>
  <si>
    <t>011</t>
  </si>
  <si>
    <t>Ornelas Estrada Irma.</t>
  </si>
  <si>
    <t>302</t>
  </si>
  <si>
    <t>Guerrero Viramontes Efren.</t>
  </si>
  <si>
    <t>303</t>
  </si>
  <si>
    <t>Ornelas Estrada Hugo.</t>
  </si>
  <si>
    <t>344</t>
  </si>
  <si>
    <t>Ruiz Gonzalez Armando.</t>
  </si>
  <si>
    <t>392</t>
  </si>
  <si>
    <t>Varela Llamas Vinicio.</t>
  </si>
  <si>
    <t>432</t>
  </si>
  <si>
    <t>Soto Guerrero Javier</t>
  </si>
  <si>
    <t>493</t>
  </si>
  <si>
    <t>Garcia Bermejo jose rosario</t>
  </si>
  <si>
    <t>Lopez Nuñez Antonio</t>
  </si>
  <si>
    <t>610</t>
  </si>
  <si>
    <t>Duran Alvarado Luis Alberto</t>
  </si>
  <si>
    <t>612</t>
  </si>
  <si>
    <t>Guerrero Viramontes J trinidad</t>
  </si>
  <si>
    <t>972</t>
  </si>
  <si>
    <t>Flores Gomez Luis Raul</t>
  </si>
  <si>
    <t>077</t>
  </si>
  <si>
    <t>Davila Medina Fernando</t>
  </si>
  <si>
    <t>099</t>
  </si>
  <si>
    <t>Flores Velasco Fermin</t>
  </si>
  <si>
    <t>Perez Hernandez Tarcisio</t>
  </si>
  <si>
    <t>111</t>
  </si>
  <si>
    <t>Sandoval Muñoz Gustavo</t>
  </si>
  <si>
    <t>115</t>
  </si>
  <si>
    <t>Chavez Soto Sergio</t>
  </si>
  <si>
    <t>127</t>
  </si>
  <si>
    <t>Medina Ortiz Eimelda</t>
  </si>
  <si>
    <t>134</t>
  </si>
  <si>
    <t>Llamas Vera Leopoldo</t>
  </si>
  <si>
    <t>Medina Quezada Luis Fernando</t>
  </si>
  <si>
    <t>Casillas Rojas Antonio Manuel</t>
  </si>
  <si>
    <t>189</t>
  </si>
  <si>
    <t>Guerrero Flores Yazmin</t>
  </si>
  <si>
    <t>CONTRALORIA</t>
  </si>
  <si>
    <t>426</t>
  </si>
  <si>
    <t>Garcia Hernandez Maria Guadalupe</t>
  </si>
  <si>
    <t>177</t>
  </si>
  <si>
    <t>Rios Huerta Gustavo Adolfo</t>
  </si>
  <si>
    <t>SEGURIDAD PUBLICA</t>
  </si>
  <si>
    <t>118</t>
  </si>
  <si>
    <t>Medina Vazquez Jesus Armando</t>
  </si>
  <si>
    <t>PROTECCION CIVIL</t>
  </si>
  <si>
    <t>473</t>
  </si>
  <si>
    <t>Viramontes Medina José Guadalupe</t>
  </si>
  <si>
    <t>JUEZ COMUNITARIO</t>
  </si>
  <si>
    <t>624</t>
  </si>
  <si>
    <t>Caldera Castro Gerardo</t>
  </si>
  <si>
    <t>Carreon Duran Rafael</t>
  </si>
  <si>
    <t>DIF MUNICIPAL</t>
  </si>
  <si>
    <t>034</t>
  </si>
  <si>
    <t>Lozano Olmos Silvia.</t>
  </si>
  <si>
    <t>046</t>
  </si>
  <si>
    <t>Flores Guerrero David</t>
  </si>
  <si>
    <t>047</t>
  </si>
  <si>
    <t>Bautista Medina Elizabeth.</t>
  </si>
  <si>
    <t>048</t>
  </si>
  <si>
    <t>Bautista Medina Maria Teresa</t>
  </si>
  <si>
    <t>376</t>
  </si>
  <si>
    <t>Rojas Garcia Norma.</t>
  </si>
  <si>
    <t>615</t>
  </si>
  <si>
    <t>Duran Ruiz Tomasa</t>
  </si>
  <si>
    <t>626</t>
  </si>
  <si>
    <t>Viramontes Lara Veronica</t>
  </si>
  <si>
    <t>634</t>
  </si>
  <si>
    <t>Moreno Arroyo Ma Gloria</t>
  </si>
  <si>
    <t>933</t>
  </si>
  <si>
    <t>Duran Ruiz Antonia</t>
  </si>
  <si>
    <t>998</t>
  </si>
  <si>
    <t>Galarza Bautista Yanet Alejandra</t>
  </si>
  <si>
    <t>019</t>
  </si>
  <si>
    <t>Sandoval Macias Karina Elizabeth</t>
  </si>
  <si>
    <t>094</t>
  </si>
  <si>
    <t>Rodriguez Covarrubias Claudia Alejandra</t>
  </si>
  <si>
    <t>095</t>
  </si>
  <si>
    <t>Soria Martinez Zulema</t>
  </si>
  <si>
    <t>De Lara Mojarro Guadalupe</t>
  </si>
  <si>
    <t>122</t>
  </si>
  <si>
    <t>Corona Luevano Agustin</t>
  </si>
  <si>
    <t>128</t>
  </si>
  <si>
    <t>Vazquez Barba Veronica</t>
  </si>
  <si>
    <t>131</t>
  </si>
  <si>
    <t>Cabrera Romero Jeniffer Anahi</t>
  </si>
  <si>
    <t>139</t>
  </si>
  <si>
    <t>Gonzalez Carrillo Kassandra Del Rocio</t>
  </si>
  <si>
    <t>Miramontes Soto Sabino</t>
  </si>
  <si>
    <t>Aguilar Ponce Ildefonso</t>
  </si>
  <si>
    <t>Espinoza Villarreal Marisol</t>
  </si>
  <si>
    <t>Elizalde Tostado Roberto</t>
  </si>
  <si>
    <t>Flores Sanchez Sonia Nayeli</t>
  </si>
  <si>
    <t>Perez Soto Teresa</t>
  </si>
  <si>
    <t>188</t>
  </si>
  <si>
    <t>Valdez Joaquin Sandra</t>
  </si>
  <si>
    <t>Espinoza Arambula Adan</t>
  </si>
  <si>
    <t>949</t>
  </si>
  <si>
    <t>Flemate Medina Karen Estibaliz</t>
  </si>
  <si>
    <t>991</t>
  </si>
  <si>
    <t>Gomez Soto Hector Pascual</t>
  </si>
  <si>
    <t>1</t>
  </si>
  <si>
    <t>005</t>
  </si>
  <si>
    <t>Hernández Ruiz Jose De Jesús</t>
  </si>
  <si>
    <t>036</t>
  </si>
  <si>
    <t>Yañez  Sandoval Carlos Hector</t>
  </si>
  <si>
    <t>056</t>
  </si>
  <si>
    <t>Esparza Reyna Armando</t>
  </si>
  <si>
    <t>063</t>
  </si>
  <si>
    <t>Medina Duran Ruben</t>
  </si>
  <si>
    <t>499</t>
  </si>
  <si>
    <t>Dorantes Cordero Jose Antonio</t>
  </si>
  <si>
    <t>501</t>
  </si>
  <si>
    <t>Echeverria Ruiz Guillermo</t>
  </si>
  <si>
    <t>Garcia Lopez Luis Raul</t>
  </si>
  <si>
    <t>511</t>
  </si>
  <si>
    <t>Bautista Soto Roberto</t>
  </si>
  <si>
    <t>519</t>
  </si>
  <si>
    <t>Torres Ramirez Eliseo</t>
  </si>
  <si>
    <t>528</t>
  </si>
  <si>
    <t>Gomez Macias Celio</t>
  </si>
  <si>
    <t>537</t>
  </si>
  <si>
    <t>Parga Medina Enrique</t>
  </si>
  <si>
    <t>553</t>
  </si>
  <si>
    <t>Ramirez Davila Conrado</t>
  </si>
  <si>
    <t>554</t>
  </si>
  <si>
    <t>Sandoval Garcia Gregorio</t>
  </si>
  <si>
    <t>558</t>
  </si>
  <si>
    <t>Lozano Muñoz Jose Luis</t>
  </si>
  <si>
    <t>560</t>
  </si>
  <si>
    <t>Aguayo Serna Juan Manuel</t>
  </si>
  <si>
    <t>574</t>
  </si>
  <si>
    <t>Esparza Reyna Jorge</t>
  </si>
  <si>
    <t>576</t>
  </si>
  <si>
    <t>Gonzalez Alvarado Gerardo</t>
  </si>
  <si>
    <t>608</t>
  </si>
  <si>
    <t>Flores Alvarez Jose Abraham</t>
  </si>
  <si>
    <t>Ruelas Gomez Calixto</t>
  </si>
  <si>
    <t>644</t>
  </si>
  <si>
    <t>Lozano Sanchez Federico</t>
  </si>
  <si>
    <t>648</t>
  </si>
  <si>
    <t>Escobedo Ayala Javier</t>
  </si>
  <si>
    <t>649</t>
  </si>
  <si>
    <t>Flores Carrillo Cesar Alejandro</t>
  </si>
  <si>
    <t>655</t>
  </si>
  <si>
    <t>Vela Escott Moises</t>
  </si>
  <si>
    <t>676</t>
  </si>
  <si>
    <t>Ruiz Rodriguez Abraham</t>
  </si>
  <si>
    <t>679</t>
  </si>
  <si>
    <t>Fuentes Silva Jorge Arturo</t>
  </si>
  <si>
    <t>699</t>
  </si>
  <si>
    <t>Rodríguez Infante Juan</t>
  </si>
  <si>
    <t>2</t>
  </si>
  <si>
    <t>MUNICIPALES</t>
  </si>
  <si>
    <t>Cocolan Vazquez Juan Fernando</t>
  </si>
  <si>
    <t>058</t>
  </si>
  <si>
    <t>Flores Alvarez Benjamin</t>
  </si>
  <si>
    <t>061</t>
  </si>
  <si>
    <t>Joaquin Zavala Demetrio Juan</t>
  </si>
  <si>
    <t>Robledo Saucedo Antonio María</t>
  </si>
  <si>
    <t>102</t>
  </si>
  <si>
    <t>Flores Muñoz Martin.</t>
  </si>
  <si>
    <t>150</t>
  </si>
  <si>
    <t>González  Muñoz José Alfredo</t>
  </si>
  <si>
    <t>220</t>
  </si>
  <si>
    <t>Bautista Muñoz Juan Carlos</t>
  </si>
  <si>
    <t>453</t>
  </si>
  <si>
    <t>Garcia Ortega Pedro</t>
  </si>
  <si>
    <t>460</t>
  </si>
  <si>
    <t>Duran Muñoz Manuel</t>
  </si>
  <si>
    <t>509</t>
  </si>
  <si>
    <t>Valenzuela Carrillo Antonio</t>
  </si>
  <si>
    <t>514</t>
  </si>
  <si>
    <t>Ponce Calvillo Magdaleno</t>
  </si>
  <si>
    <t>517</t>
  </si>
  <si>
    <t>Duque Sanchez Antonio</t>
  </si>
  <si>
    <t>518</t>
  </si>
  <si>
    <t>Esparza Reyna Juan Carlos</t>
  </si>
  <si>
    <t>524</t>
  </si>
  <si>
    <t>Soto Flores Ascencion</t>
  </si>
  <si>
    <t>530</t>
  </si>
  <si>
    <t>Arambula Flores Luis</t>
  </si>
  <si>
    <t>571</t>
  </si>
  <si>
    <t>Serna Ortega Luis Raul</t>
  </si>
  <si>
    <t>583</t>
  </si>
  <si>
    <t>Casillas Medina Pedro</t>
  </si>
  <si>
    <t>594</t>
  </si>
  <si>
    <t>Flores Mata Jose Luis</t>
  </si>
  <si>
    <t>605</t>
  </si>
  <si>
    <t>Hernandez Flores Jose Antonio</t>
  </si>
  <si>
    <t>Flores Ortega J.jesus</t>
  </si>
  <si>
    <t>700</t>
  </si>
  <si>
    <t>Gonzalez Muñoz Gustavo</t>
  </si>
  <si>
    <t>736</t>
  </si>
  <si>
    <t>Muñoz Espitia Jesús</t>
  </si>
  <si>
    <t>737</t>
  </si>
  <si>
    <t>Lozano Joaquín Efrén</t>
  </si>
  <si>
    <t>3</t>
  </si>
  <si>
    <t>LIMPIEZA PUBLICA</t>
  </si>
  <si>
    <t>Gómez Macias Juan Pablo</t>
  </si>
  <si>
    <t>087</t>
  </si>
  <si>
    <t>Flores Sandoval Francisco</t>
  </si>
  <si>
    <t>271</t>
  </si>
  <si>
    <t>Mojarro Gonzalez Arnulfo</t>
  </si>
  <si>
    <t>423</t>
  </si>
  <si>
    <t>Cuarenta Jauregui Jose Luis</t>
  </si>
  <si>
    <t>Silva Munguia David</t>
  </si>
  <si>
    <t>489</t>
  </si>
  <si>
    <t>Guerrero Vega Rogelio</t>
  </si>
  <si>
    <t>540</t>
  </si>
  <si>
    <t>Silva Medina J.jesus</t>
  </si>
  <si>
    <t>622</t>
  </si>
  <si>
    <t>Guerrero Vega Oswaldo</t>
  </si>
  <si>
    <t>653</t>
  </si>
  <si>
    <t>Ruiz Valenzuela Juan Manuel</t>
  </si>
  <si>
    <t>657</t>
  </si>
  <si>
    <t>Salazar Salazar Antonio</t>
  </si>
  <si>
    <t>4</t>
  </si>
  <si>
    <t>067</t>
  </si>
  <si>
    <t>5</t>
  </si>
  <si>
    <t>006</t>
  </si>
  <si>
    <t>598</t>
  </si>
  <si>
    <t>Ramirez Saldaña Miguel</t>
  </si>
  <si>
    <t>6</t>
  </si>
  <si>
    <t>TALLER DE MANTENIMIENTO</t>
  </si>
  <si>
    <t>062</t>
  </si>
  <si>
    <t>Hernandez Vitela Javier</t>
  </si>
  <si>
    <t>222</t>
  </si>
  <si>
    <t>Macias Ruvalcaba Alejandro</t>
  </si>
  <si>
    <t>Aguayo Serna Sergio</t>
  </si>
  <si>
    <t>516</t>
  </si>
  <si>
    <t>Muñoz Duran Roberto</t>
  </si>
  <si>
    <t>656</t>
  </si>
  <si>
    <t>Gonzalez Perez Jose Luis</t>
  </si>
  <si>
    <t>671</t>
  </si>
  <si>
    <t>Perez Villarreal Cesar Alejandro</t>
  </si>
  <si>
    <t>Vacaciones</t>
  </si>
  <si>
    <t>Día de la Secretaria</t>
  </si>
  <si>
    <t>Día del padre</t>
  </si>
  <si>
    <t>Día de la madre</t>
  </si>
  <si>
    <t>Día del albañil</t>
  </si>
  <si>
    <t>Útiles escolares</t>
  </si>
  <si>
    <t>Cumpleaños</t>
  </si>
  <si>
    <t>Menos de 10 años</t>
  </si>
  <si>
    <t>Más de 10 años</t>
  </si>
  <si>
    <t>Sindicalizado</t>
  </si>
  <si>
    <t>No sindicalizado</t>
  </si>
  <si>
    <t>Sueldo</t>
  </si>
  <si>
    <t>Compensación</t>
  </si>
  <si>
    <t>Quinquenio</t>
  </si>
  <si>
    <t>Bono bimestral</t>
  </si>
  <si>
    <t>Bono semanal</t>
  </si>
  <si>
    <t>Despensa</t>
  </si>
  <si>
    <t>Policía</t>
  </si>
  <si>
    <t>Aguinaldo 60 días</t>
  </si>
  <si>
    <t>Puesto</t>
  </si>
  <si>
    <t>Prima vacacional</t>
  </si>
  <si>
    <t>Bono Fin Trienio</t>
  </si>
  <si>
    <t>Día del servidor público</t>
  </si>
  <si>
    <t>PRESIDENTE</t>
  </si>
  <si>
    <t>ENC. SEGURIDAD Y LOGISTICA</t>
  </si>
  <si>
    <t>SECRETARIA "A"</t>
  </si>
  <si>
    <t>SECRETARIO PARTICULAR</t>
  </si>
  <si>
    <t>SECRETARIA "B"</t>
  </si>
  <si>
    <t xml:space="preserve">SINDICA </t>
  </si>
  <si>
    <t>ASESOR JURIDICO</t>
  </si>
  <si>
    <t>AUX. ASESOR JURIDICO</t>
  </si>
  <si>
    <t>SECRETARIO</t>
  </si>
  <si>
    <t>SECRETARIA "C"</t>
  </si>
  <si>
    <t>Bautista Perez Vanessa Yasmin, Perez Lozano Jaquelin</t>
  </si>
  <si>
    <t>CULTURA</t>
  </si>
  <si>
    <t>ENC. BIBLIOTECA</t>
  </si>
  <si>
    <t>BIBLIOTECA GPE VICTORIA</t>
  </si>
  <si>
    <t>AUX. PREPA ABIERTA</t>
  </si>
  <si>
    <t>AUX. BIBLIOTECA</t>
  </si>
  <si>
    <t>OFICIAL MAYOR</t>
  </si>
  <si>
    <t>POZO</t>
  </si>
  <si>
    <t>CHOFER</t>
  </si>
  <si>
    <t>INTENDENTE "A"</t>
  </si>
  <si>
    <t>INTENDENTE B"</t>
  </si>
  <si>
    <t>INTENDENTE "C"</t>
  </si>
  <si>
    <t>Prestaciones mensuales</t>
  </si>
  <si>
    <t>Prestaciones anuales</t>
  </si>
  <si>
    <t>AUX. OFICIALIA MAYOR</t>
  </si>
  <si>
    <t>DECORADOR "A"</t>
  </si>
  <si>
    <t>DECORADOR "B"</t>
  </si>
  <si>
    <t>AUXILIAR "A"</t>
  </si>
  <si>
    <t>AUXILIAR "C"</t>
  </si>
  <si>
    <t>AUXILIAR "B"</t>
  </si>
  <si>
    <t>AUXILIAR "D"</t>
  </si>
  <si>
    <t>AUXILIAR "E"</t>
  </si>
  <si>
    <t>AUXILIAR "F"</t>
  </si>
  <si>
    <t>AUXILIAR "G"</t>
  </si>
  <si>
    <t>AUXILIAR "H"</t>
  </si>
  <si>
    <t>AUXILIAR "I"</t>
  </si>
  <si>
    <t>INTENDENTE "B"</t>
  </si>
  <si>
    <t xml:space="preserve">COMUNICACION SOCIAL </t>
  </si>
  <si>
    <t>ENC. COMUNICACIÓN SOCIAL</t>
  </si>
  <si>
    <t>DISEÑADOR GRAFICO</t>
  </si>
  <si>
    <t>AUX. COM. SOCIAL "A"</t>
  </si>
  <si>
    <t>AUX. COM. SOCIAL "B"</t>
  </si>
  <si>
    <t>TESORERO</t>
  </si>
  <si>
    <t>AUX. TESORERO</t>
  </si>
  <si>
    <t>CONTADORA</t>
  </si>
  <si>
    <t>ENC. RECURSOS HUMANOS</t>
  </si>
  <si>
    <t>AUX. REC. HUMANOS "A"</t>
  </si>
  <si>
    <t>AUX. REC. HUMANOS "B"</t>
  </si>
  <si>
    <t>CAJERA PRINCIPAL</t>
  </si>
  <si>
    <t>CAJERO "A"</t>
  </si>
  <si>
    <t>CAJERO "B"</t>
  </si>
  <si>
    <t>CAJERO "C"</t>
  </si>
  <si>
    <t>ENC. ALMACEN</t>
  </si>
  <si>
    <t>COBRO PLAZA "A"</t>
  </si>
  <si>
    <t>COBRO PLAZA "B"</t>
  </si>
  <si>
    <t>INSPECTOR ALCOHOLES</t>
  </si>
  <si>
    <t>ENC. DIGITALIZACION</t>
  </si>
  <si>
    <t>ENC. CULTURA</t>
  </si>
  <si>
    <t>AUXILIAR  "A"</t>
  </si>
  <si>
    <t>AUXILIAR  "B"</t>
  </si>
  <si>
    <t>ENC. TRANSPARENCIA</t>
  </si>
  <si>
    <t>ENC. CATASTRO</t>
  </si>
  <si>
    <t>Ruelas Ponce Ismael, Valenzuela Duran Servando, Sandoval Meza Eloir</t>
  </si>
  <si>
    <t>OFICIAL REGISTRO CIVIL</t>
  </si>
  <si>
    <t>Ramirez Salazar  Ma Candelaria, Sanchez Salazar Mariana</t>
  </si>
  <si>
    <t>DIR. DESARROLLO ECON.</t>
  </si>
  <si>
    <t>SERVICIO NACIONAL EMPLEO</t>
  </si>
  <si>
    <t>PROGRAMAS SOCIALES</t>
  </si>
  <si>
    <t>ENC. FONDOS FEDERALES</t>
  </si>
  <si>
    <t>AUX. AGRICULTURA</t>
  </si>
  <si>
    <t>MARIANA TRINITARIA</t>
  </si>
  <si>
    <t>SECRETARIA SERV. NAC. EMPLEO</t>
  </si>
  <si>
    <t>DEPORTE</t>
  </si>
  <si>
    <t>Botas</t>
  </si>
  <si>
    <t>REGIDORES</t>
  </si>
  <si>
    <t>REGIDOR</t>
  </si>
  <si>
    <t>Municipio de Jalpa, Zac.</t>
  </si>
  <si>
    <t>DIR. OBRAS Y SERVICIOS PUBLICOS</t>
  </si>
  <si>
    <t>RESIDENTE DE OBRA "A"</t>
  </si>
  <si>
    <t>RESIDENTE DE OBRA "B"</t>
  </si>
  <si>
    <t>RESIDENTE DE OBRA "C"</t>
  </si>
  <si>
    <t>ENC. ALUMBRADO OFICINA</t>
  </si>
  <si>
    <t>ENC. ALUMBRADO CAMPO</t>
  </si>
  <si>
    <t>ENC. PANTEONES</t>
  </si>
  <si>
    <t>CONTADOR</t>
  </si>
  <si>
    <t>ENC. CAMION MATERIALISTA</t>
  </si>
  <si>
    <t>FONTANERO</t>
  </si>
  <si>
    <t>VELADOR CANCHAS TECHADAS</t>
  </si>
  <si>
    <t>MEDICO RASTRO</t>
  </si>
  <si>
    <t>CONSTRUCCIONES</t>
  </si>
  <si>
    <t>ENC. RASTRO</t>
  </si>
  <si>
    <t>ENC. COMERCIO</t>
  </si>
  <si>
    <t>ENC. PARQUES Y JARDINES</t>
  </si>
  <si>
    <t>ENC. TALLER DE MANTENIMIENTO</t>
  </si>
  <si>
    <t>CONTRALOR</t>
  </si>
  <si>
    <t>ENC. SEGURIDAD PUBLICA</t>
  </si>
  <si>
    <t>ENC. PROTECCION CIVIL</t>
  </si>
  <si>
    <t>JUEZ COMUNITARIO "A"</t>
  </si>
  <si>
    <t>JUEZ COMUNITARIO "B"</t>
  </si>
  <si>
    <t>TERAPEUTA</t>
  </si>
  <si>
    <t>DEFENSA DEL MENOR Y LA MUJER</t>
  </si>
  <si>
    <t>SEMUJER</t>
  </si>
  <si>
    <t>DIRECTORA DIF</t>
  </si>
  <si>
    <t>CRONISTA</t>
  </si>
  <si>
    <t>NUTRIOLOGO</t>
  </si>
  <si>
    <t>DENTISTA</t>
  </si>
  <si>
    <t>ADULTOS MAYORES</t>
  </si>
  <si>
    <t>COMUNICACIÓN SOCIAL DIF</t>
  </si>
  <si>
    <t>PSICOLOGO</t>
  </si>
  <si>
    <t>SIPINA</t>
  </si>
  <si>
    <t>COCINERA</t>
  </si>
  <si>
    <t>AUXILIAR TERAPEUTA</t>
  </si>
  <si>
    <t>SECRETARIA "D"</t>
  </si>
  <si>
    <t>SECRETARIA TERAPEUTA</t>
  </si>
  <si>
    <t>SECRETARIA "E"</t>
  </si>
  <si>
    <t>OFICIAL PROTECCION CIVIL</t>
  </si>
  <si>
    <t>TODOS</t>
  </si>
  <si>
    <t>POLICIA</t>
  </si>
  <si>
    <t>SUB COMANDANTE</t>
  </si>
  <si>
    <t>MAISTRO</t>
  </si>
  <si>
    <t>MAISTRO "A"</t>
  </si>
  <si>
    <t>MAISTRO "E"</t>
  </si>
  <si>
    <t>MAISTRO "C"</t>
  </si>
  <si>
    <t>MAISTRO "D"</t>
  </si>
  <si>
    <t>MAISTRO "B"</t>
  </si>
  <si>
    <t>MEDIA CUCHARA "A"</t>
  </si>
  <si>
    <t>MEDIA CUCHARA "B"</t>
  </si>
  <si>
    <t>MEDIA CUCHARA "C"</t>
  </si>
  <si>
    <t>MEDIA CUCHARA "D"</t>
  </si>
  <si>
    <t>MEDIA CUCHARA "E"</t>
  </si>
  <si>
    <t>MEDIA CUCHARA "F"</t>
  </si>
  <si>
    <t>MEDIA CUCHARA "G"</t>
  </si>
  <si>
    <t>MEDIA CUCHARA "H"</t>
  </si>
  <si>
    <t>MEDIA CUCHARA "I"</t>
  </si>
  <si>
    <t>MEDIA CUCHARA "J"</t>
  </si>
  <si>
    <t>MEDIA CUCHARA "K"</t>
  </si>
  <si>
    <t>PEON "A"</t>
  </si>
  <si>
    <t>PEON "B"</t>
  </si>
  <si>
    <t>PEON "C"</t>
  </si>
  <si>
    <t>PEON "D"</t>
  </si>
  <si>
    <t>PEON "E"</t>
  </si>
  <si>
    <t>PEON "F"</t>
  </si>
  <si>
    <t>PEON "G"</t>
  </si>
  <si>
    <t>PEON "H"</t>
  </si>
  <si>
    <t>JARDINERO "A"</t>
  </si>
  <si>
    <t>JARDINERO "L"</t>
  </si>
  <si>
    <t>JARDINERO "E"</t>
  </si>
  <si>
    <t>JARDINERO "O"</t>
  </si>
  <si>
    <t>JARDINERO "B"</t>
  </si>
  <si>
    <t>JARDINERO "C"</t>
  </si>
  <si>
    <t>JARDINERO "F"</t>
  </si>
  <si>
    <t>JARDINERO "D"</t>
  </si>
  <si>
    <t>JARDINERO "G"</t>
  </si>
  <si>
    <t>JARDINERO "H"</t>
  </si>
  <si>
    <t>JARDINERO "I"</t>
  </si>
  <si>
    <t>JARDINERO "J"</t>
  </si>
  <si>
    <t>JARDINERO "K"</t>
  </si>
  <si>
    <t>JARDINERO "M"</t>
  </si>
  <si>
    <t>JARDINERO "N"</t>
  </si>
  <si>
    <t>JARDINERO "Ñ"</t>
  </si>
  <si>
    <t>JARDINERO "P"</t>
  </si>
  <si>
    <t>VELADOR "A"</t>
  </si>
  <si>
    <t>VELADOR "B"</t>
  </si>
  <si>
    <t>VELADOR "C"</t>
  </si>
  <si>
    <t>VELADOR "D"</t>
  </si>
  <si>
    <t>VELADOR "E"</t>
  </si>
  <si>
    <t>VELADOR "F"</t>
  </si>
  <si>
    <t>AUX. REC. BASURA "A"</t>
  </si>
  <si>
    <t>AUX. REC. BASURA "E"</t>
  </si>
  <si>
    <t>AUX. REC. BASURA "B"</t>
  </si>
  <si>
    <t>AUX. REC. BASURA "C"</t>
  </si>
  <si>
    <t>AUX. REC. BASURA "D"</t>
  </si>
  <si>
    <t>AUX. REC. BASURA "F"</t>
  </si>
  <si>
    <t>AUX. REC. BASURA "G"</t>
  </si>
  <si>
    <t>AUX. REC. BASURA "H"</t>
  </si>
  <si>
    <t>AUX. REC. BASURA "I"</t>
  </si>
  <si>
    <t>AUX. REC. BASURA "J"</t>
  </si>
  <si>
    <t>OBRAS PUBLICAS OFICINA</t>
  </si>
  <si>
    <t>ENC. DEPORTE "A"</t>
  </si>
  <si>
    <t>ENC. DEPORTE "B"</t>
  </si>
  <si>
    <t>MECANICO "A"</t>
  </si>
  <si>
    <t>MECANICO "B"</t>
  </si>
  <si>
    <t>MECANICO "C"</t>
  </si>
  <si>
    <t>MECANICO "D"</t>
  </si>
  <si>
    <t>MECANICO "E"</t>
  </si>
  <si>
    <t>MECANICO "F"</t>
  </si>
  <si>
    <t>Día SUTSEMOP 3.00 UMA</t>
  </si>
  <si>
    <t>ENC. DISCAPACITADOS</t>
  </si>
  <si>
    <t>ENC. DESPENSA "A"</t>
  </si>
  <si>
    <t>ENC. DESPENSA "B"</t>
  </si>
  <si>
    <t xml:space="preserve">Tabulador de sueldos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</si>
</sst>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49" fontId="1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quotePrefix="1" applyNumberFormat="1" applyFont="1" applyFill="1" applyBorder="1"/>
    <xf numFmtId="0" fontId="2" fillId="0" borderId="0" xfId="0" applyFont="1" applyFill="1" applyBorder="1"/>
    <xf numFmtId="2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1" xfId="0" applyFont="1" applyFill="1" applyBorder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4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textRotation="255" wrapText="1"/>
    </xf>
    <xf numFmtId="4" fontId="4" fillId="2" borderId="5" xfId="0" applyNumberFormat="1" applyFont="1" applyFill="1" applyBorder="1" applyAlignment="1">
      <alignment horizontal="center" textRotation="255"/>
    </xf>
    <xf numFmtId="0" fontId="4" fillId="0" borderId="0" xfId="0" applyFont="1"/>
    <xf numFmtId="2" fontId="5" fillId="2" borderId="5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textRotation="255" wrapText="1"/>
    </xf>
    <xf numFmtId="4" fontId="4" fillId="0" borderId="1" xfId="0" applyNumberFormat="1" applyFont="1" applyBorder="1"/>
    <xf numFmtId="4" fontId="1" fillId="3" borderId="4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6"/>
  <sheetViews>
    <sheetView tabSelected="1" topLeftCell="E1" workbookViewId="0">
      <selection activeCell="AF7" sqref="AF7"/>
    </sheetView>
  </sheetViews>
  <sheetFormatPr baseColWidth="10" defaultColWidth="9.28515625" defaultRowHeight="11.25" x14ac:dyDescent="0.2"/>
  <cols>
    <col min="1" max="4" width="0" style="9" hidden="1" customWidth="1"/>
    <col min="5" max="5" width="20.28515625" style="9" customWidth="1"/>
    <col min="6" max="7" width="8" style="9" customWidth="1"/>
    <col min="8" max="9" width="6" style="9" customWidth="1"/>
    <col min="10" max="10" width="5.7109375" style="9" customWidth="1"/>
    <col min="11" max="12" width="4.5703125" style="9" customWidth="1"/>
    <col min="13" max="13" width="4.5703125" style="10" customWidth="1"/>
    <col min="14" max="14" width="9.28515625" style="9"/>
    <col min="15" max="16" width="7" style="9" customWidth="1"/>
    <col min="17" max="18" width="7" style="10" customWidth="1"/>
    <col min="19" max="20" width="5.28515625" style="10" customWidth="1"/>
    <col min="21" max="24" width="5" style="11" customWidth="1"/>
    <col min="25" max="26" width="5" style="10" customWidth="1"/>
    <col min="27" max="27" width="6.5703125" style="10" customWidth="1"/>
    <col min="28" max="28" width="5.28515625" style="10" customWidth="1"/>
    <col min="29" max="29" width="6.7109375" style="10" customWidth="1"/>
    <col min="30" max="16384" width="9.28515625" style="9"/>
  </cols>
  <sheetData>
    <row r="1" spans="1:29" x14ac:dyDescent="0.2">
      <c r="A1" s="44" t="s">
        <v>526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">
      <c r="A2" s="44" t="s">
        <v>640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ht="15" customHeight="1" x14ac:dyDescent="0.2">
      <c r="A3" s="15"/>
      <c r="B3" s="15"/>
      <c r="C3" s="15"/>
      <c r="D3" s="15"/>
      <c r="E3" s="16"/>
      <c r="F3" s="41" t="s">
        <v>472</v>
      </c>
      <c r="G3" s="42"/>
      <c r="H3" s="42"/>
      <c r="I3" s="42"/>
      <c r="J3" s="42"/>
      <c r="K3" s="42"/>
      <c r="L3" s="42"/>
      <c r="M3" s="43"/>
      <c r="N3" s="39" t="s">
        <v>473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</row>
    <row r="4" spans="1:29" ht="42" x14ac:dyDescent="0.2">
      <c r="A4" s="15"/>
      <c r="B4" s="15"/>
      <c r="C4" s="15"/>
      <c r="D4" s="15"/>
      <c r="E4" s="21" t="s">
        <v>446</v>
      </c>
      <c r="F4" s="22" t="s">
        <v>438</v>
      </c>
      <c r="G4" s="22" t="s">
        <v>439</v>
      </c>
      <c r="H4" s="23" t="s">
        <v>440</v>
      </c>
      <c r="I4" s="23" t="s">
        <v>441</v>
      </c>
      <c r="J4" s="23" t="s">
        <v>442</v>
      </c>
      <c r="K4" s="48" t="s">
        <v>443</v>
      </c>
      <c r="L4" s="49"/>
      <c r="M4" s="50"/>
      <c r="N4" s="23" t="s">
        <v>445</v>
      </c>
      <c r="O4" s="45" t="s">
        <v>427</v>
      </c>
      <c r="P4" s="45"/>
      <c r="Q4" s="45" t="s">
        <v>447</v>
      </c>
      <c r="R4" s="45"/>
      <c r="S4" s="46" t="s">
        <v>433</v>
      </c>
      <c r="T4" s="47"/>
      <c r="U4" s="25" t="s">
        <v>428</v>
      </c>
      <c r="V4" s="25" t="s">
        <v>429</v>
      </c>
      <c r="W4" s="25" t="s">
        <v>430</v>
      </c>
      <c r="X4" s="25" t="s">
        <v>431</v>
      </c>
      <c r="Y4" s="26" t="s">
        <v>432</v>
      </c>
      <c r="Z4" s="27" t="s">
        <v>523</v>
      </c>
      <c r="AA4" s="24" t="s">
        <v>449</v>
      </c>
      <c r="AB4" s="24" t="s">
        <v>636</v>
      </c>
      <c r="AC4" s="28" t="s">
        <v>448</v>
      </c>
    </row>
    <row r="5" spans="1:29" ht="63" customHeight="1" x14ac:dyDescent="0.2">
      <c r="A5" s="15"/>
      <c r="B5" s="15"/>
      <c r="C5" s="15"/>
      <c r="D5" s="15"/>
      <c r="E5" s="29"/>
      <c r="F5" s="30"/>
      <c r="G5" s="30"/>
      <c r="H5" s="31"/>
      <c r="I5" s="31"/>
      <c r="J5" s="31"/>
      <c r="K5" s="32" t="s">
        <v>436</v>
      </c>
      <c r="L5" s="32" t="s">
        <v>437</v>
      </c>
      <c r="M5" s="33" t="s">
        <v>444</v>
      </c>
      <c r="N5" s="34"/>
      <c r="O5" s="32" t="s">
        <v>434</v>
      </c>
      <c r="P5" s="32" t="s">
        <v>435</v>
      </c>
      <c r="Q5" s="32" t="s">
        <v>434</v>
      </c>
      <c r="R5" s="32" t="s">
        <v>435</v>
      </c>
      <c r="S5" s="37" t="s">
        <v>436</v>
      </c>
      <c r="T5" s="37" t="s">
        <v>437</v>
      </c>
      <c r="U5" s="35"/>
      <c r="V5" s="35"/>
      <c r="W5" s="35"/>
      <c r="X5" s="35"/>
      <c r="Y5" s="36"/>
      <c r="Z5" s="36"/>
      <c r="AA5" s="38"/>
      <c r="AB5" s="38"/>
      <c r="AC5" s="38"/>
    </row>
    <row r="6" spans="1:29" x14ac:dyDescent="0.2">
      <c r="A6" s="2"/>
      <c r="B6" s="2"/>
      <c r="C6" s="12"/>
      <c r="D6" s="12"/>
      <c r="E6" s="13" t="s">
        <v>524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7"/>
      <c r="V6" s="7"/>
      <c r="W6" s="7"/>
      <c r="X6" s="7"/>
      <c r="Y6" s="12"/>
      <c r="Z6" s="12"/>
      <c r="AA6" s="12"/>
      <c r="AB6" s="12"/>
      <c r="AC6" s="12"/>
    </row>
    <row r="7" spans="1:29" x14ac:dyDescent="0.2">
      <c r="A7" s="2"/>
      <c r="B7" s="2"/>
      <c r="C7" s="12"/>
      <c r="D7" s="12"/>
      <c r="E7" s="12" t="s">
        <v>525</v>
      </c>
      <c r="F7" s="12">
        <v>18740.919999999998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7"/>
      <c r="V7" s="7"/>
      <c r="W7" s="7"/>
      <c r="X7" s="7"/>
      <c r="Y7" s="12"/>
      <c r="Z7" s="12"/>
      <c r="AA7" s="12"/>
      <c r="AB7" s="12"/>
      <c r="AC7" s="12">
        <v>3000</v>
      </c>
    </row>
    <row r="8" spans="1:29" x14ac:dyDescent="0.2">
      <c r="A8" s="2"/>
      <c r="B8" s="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7"/>
      <c r="V8" s="7"/>
      <c r="W8" s="7"/>
      <c r="X8" s="7"/>
      <c r="Y8" s="12"/>
      <c r="Z8" s="12"/>
      <c r="AA8" s="12"/>
      <c r="AB8" s="12"/>
      <c r="AC8" s="12"/>
    </row>
    <row r="9" spans="1:29" x14ac:dyDescent="0.2">
      <c r="A9" s="14"/>
      <c r="B9" s="4" t="s">
        <v>0</v>
      </c>
      <c r="C9" s="8"/>
      <c r="D9" s="8"/>
      <c r="E9" s="1" t="s">
        <v>0</v>
      </c>
      <c r="F9" s="8"/>
      <c r="G9" s="8"/>
      <c r="H9" s="8"/>
      <c r="I9" s="8"/>
      <c r="J9" s="8"/>
      <c r="K9" s="8"/>
      <c r="L9" s="8"/>
      <c r="M9" s="8"/>
      <c r="N9" s="18"/>
      <c r="O9" s="18"/>
      <c r="P9" s="18"/>
      <c r="Q9" s="12"/>
      <c r="R9" s="12"/>
      <c r="S9" s="12"/>
      <c r="T9" s="12"/>
      <c r="U9" s="7"/>
      <c r="V9" s="7"/>
      <c r="W9" s="7"/>
      <c r="X9" s="7"/>
      <c r="Y9" s="12"/>
      <c r="Z9" s="12"/>
      <c r="AA9" s="19"/>
      <c r="AB9" s="19"/>
      <c r="AC9" s="12"/>
    </row>
    <row r="10" spans="1:29" x14ac:dyDescent="0.2">
      <c r="A10" s="3">
        <v>144</v>
      </c>
      <c r="B10" s="2" t="s">
        <v>3</v>
      </c>
      <c r="C10" s="12">
        <v>391.28249999999997</v>
      </c>
      <c r="D10" s="12">
        <v>1614.2700000000002</v>
      </c>
      <c r="E10" s="12" t="s">
        <v>450</v>
      </c>
      <c r="F10" s="12">
        <f t="shared" ref="F10:G12" si="0">C10*30</f>
        <v>11738.474999999999</v>
      </c>
      <c r="G10" s="12">
        <f t="shared" si="0"/>
        <v>48428.100000000006</v>
      </c>
      <c r="H10" s="12"/>
      <c r="I10" s="12"/>
      <c r="J10" s="12"/>
      <c r="K10" s="12"/>
      <c r="L10" s="12"/>
      <c r="M10" s="12"/>
      <c r="N10" s="12">
        <f t="shared" ref="N10:N15" si="1">AA10*60</f>
        <v>120333.15000000001</v>
      </c>
      <c r="O10" s="12">
        <f>Q10*2</f>
        <v>40111.050000000003</v>
      </c>
      <c r="P10" s="12"/>
      <c r="Q10" s="12">
        <f>AA10*10</f>
        <v>20055.525000000001</v>
      </c>
      <c r="R10" s="12"/>
      <c r="S10" s="12"/>
      <c r="T10" s="12">
        <v>100</v>
      </c>
      <c r="U10" s="7"/>
      <c r="V10" s="7">
        <v>150</v>
      </c>
      <c r="W10" s="7"/>
      <c r="X10" s="7"/>
      <c r="Y10" s="12"/>
      <c r="Z10" s="12"/>
      <c r="AA10" s="12">
        <f t="shared" ref="AA10:AA15" si="2">C10+D10</f>
        <v>2005.5525000000002</v>
      </c>
      <c r="AB10" s="12"/>
      <c r="AC10" s="12">
        <v>3000</v>
      </c>
    </row>
    <row r="11" spans="1:29" x14ac:dyDescent="0.2">
      <c r="A11" s="2" t="s">
        <v>4</v>
      </c>
      <c r="B11" s="2" t="s">
        <v>5</v>
      </c>
      <c r="C11" s="12">
        <v>233.68800000000002</v>
      </c>
      <c r="D11" s="12">
        <v>330.89</v>
      </c>
      <c r="E11" s="12" t="s">
        <v>451</v>
      </c>
      <c r="F11" s="12">
        <f t="shared" si="0"/>
        <v>7010.64</v>
      </c>
      <c r="G11" s="12">
        <f t="shared" si="0"/>
        <v>9926.6999999999989</v>
      </c>
      <c r="H11" s="12">
        <v>243</v>
      </c>
      <c r="I11" s="12">
        <v>81</v>
      </c>
      <c r="J11" s="12"/>
      <c r="K11" s="12">
        <v>250</v>
      </c>
      <c r="L11" s="12"/>
      <c r="M11" s="12"/>
      <c r="N11" s="12">
        <f t="shared" si="1"/>
        <v>33874.68</v>
      </c>
      <c r="O11" s="12"/>
      <c r="P11" s="12">
        <f>R11*2</f>
        <v>16937.34</v>
      </c>
      <c r="Q11" s="12"/>
      <c r="R11" s="12">
        <f>AA11*15</f>
        <v>8468.67</v>
      </c>
      <c r="S11" s="12">
        <v>220</v>
      </c>
      <c r="T11" s="12"/>
      <c r="U11" s="7"/>
      <c r="V11" s="7">
        <v>150</v>
      </c>
      <c r="W11" s="7"/>
      <c r="X11" s="7"/>
      <c r="Y11" s="12">
        <v>500</v>
      </c>
      <c r="Z11" s="12"/>
      <c r="AA11" s="12">
        <f t="shared" si="2"/>
        <v>564.57799999999997</v>
      </c>
      <c r="AB11" s="12">
        <v>3</v>
      </c>
      <c r="AC11" s="12">
        <v>3000</v>
      </c>
    </row>
    <row r="12" spans="1:29" x14ac:dyDescent="0.2">
      <c r="A12" s="4" t="s">
        <v>89</v>
      </c>
      <c r="B12" s="4" t="s">
        <v>90</v>
      </c>
      <c r="C12" s="12">
        <v>277.83000000000004</v>
      </c>
      <c r="D12" s="12">
        <v>185.15</v>
      </c>
      <c r="E12" s="12" t="s">
        <v>453</v>
      </c>
      <c r="F12" s="12">
        <f t="shared" si="0"/>
        <v>8334.9000000000015</v>
      </c>
      <c r="G12" s="12">
        <f t="shared" si="0"/>
        <v>5554.5</v>
      </c>
      <c r="H12" s="12"/>
      <c r="I12" s="12"/>
      <c r="J12" s="12"/>
      <c r="K12" s="12"/>
      <c r="L12" s="12"/>
      <c r="M12" s="12"/>
      <c r="N12" s="12">
        <f t="shared" si="1"/>
        <v>27778.800000000003</v>
      </c>
      <c r="O12" s="12">
        <f>Q12*2</f>
        <v>9259.6</v>
      </c>
      <c r="P12" s="12"/>
      <c r="Q12" s="12">
        <f>AA12*10</f>
        <v>4629.8</v>
      </c>
      <c r="R12" s="12"/>
      <c r="S12" s="12"/>
      <c r="T12" s="12">
        <v>100</v>
      </c>
      <c r="U12" s="7"/>
      <c r="V12" s="7"/>
      <c r="W12" s="7"/>
      <c r="X12" s="7"/>
      <c r="Y12" s="12"/>
      <c r="Z12" s="12"/>
      <c r="AA12" s="12">
        <f t="shared" si="2"/>
        <v>462.98</v>
      </c>
      <c r="AB12" s="12"/>
      <c r="AC12" s="12">
        <v>3000</v>
      </c>
    </row>
    <row r="13" spans="1:29" x14ac:dyDescent="0.2">
      <c r="A13" s="2" t="s">
        <v>1</v>
      </c>
      <c r="B13" s="2" t="s">
        <v>2</v>
      </c>
      <c r="C13" s="12">
        <v>291.66899999999998</v>
      </c>
      <c r="D13" s="12"/>
      <c r="E13" s="12" t="s">
        <v>452</v>
      </c>
      <c r="F13" s="12">
        <f>C13*30</f>
        <v>8750.07</v>
      </c>
      <c r="G13" s="12"/>
      <c r="H13" s="12">
        <v>877.5</v>
      </c>
      <c r="I13" s="12">
        <v>166.5</v>
      </c>
      <c r="J13" s="12"/>
      <c r="K13" s="12">
        <v>250</v>
      </c>
      <c r="L13" s="12"/>
      <c r="M13" s="12"/>
      <c r="N13" s="12">
        <f t="shared" si="1"/>
        <v>17500.14</v>
      </c>
      <c r="O13" s="12"/>
      <c r="P13" s="12">
        <f>R13*2</f>
        <v>8750.07</v>
      </c>
      <c r="Q13" s="12"/>
      <c r="R13" s="12">
        <f>AA13*15</f>
        <v>4375.0349999999999</v>
      </c>
      <c r="S13" s="12">
        <v>220</v>
      </c>
      <c r="T13" s="12"/>
      <c r="U13" s="7">
        <v>130</v>
      </c>
      <c r="V13" s="7"/>
      <c r="W13" s="7">
        <v>150</v>
      </c>
      <c r="X13" s="7"/>
      <c r="Y13" s="12">
        <v>500</v>
      </c>
      <c r="Z13" s="12"/>
      <c r="AA13" s="12">
        <f t="shared" si="2"/>
        <v>291.66899999999998</v>
      </c>
      <c r="AB13" s="12">
        <v>3</v>
      </c>
      <c r="AC13" s="12">
        <v>3000</v>
      </c>
    </row>
    <row r="14" spans="1:29" x14ac:dyDescent="0.2">
      <c r="A14" s="2" t="s">
        <v>95</v>
      </c>
      <c r="B14" s="2" t="s">
        <v>96</v>
      </c>
      <c r="C14" s="12">
        <v>195.72000000000003</v>
      </c>
      <c r="D14" s="12"/>
      <c r="E14" s="12" t="s">
        <v>454</v>
      </c>
      <c r="F14" s="12">
        <f>C14*30</f>
        <v>5871.6</v>
      </c>
      <c r="G14" s="12"/>
      <c r="H14" s="12"/>
      <c r="I14" s="12"/>
      <c r="J14" s="12"/>
      <c r="K14" s="12"/>
      <c r="L14" s="12">
        <v>50</v>
      </c>
      <c r="M14" s="12"/>
      <c r="N14" s="12">
        <f t="shared" si="1"/>
        <v>11743.2</v>
      </c>
      <c r="O14" s="12">
        <f>Q14*2</f>
        <v>3914.4000000000005</v>
      </c>
      <c r="P14" s="12"/>
      <c r="Q14" s="12">
        <f>AA14*10</f>
        <v>1957.2000000000003</v>
      </c>
      <c r="R14" s="12"/>
      <c r="S14" s="12"/>
      <c r="T14" s="12"/>
      <c r="U14" s="7">
        <v>130</v>
      </c>
      <c r="V14" s="7"/>
      <c r="W14" s="7"/>
      <c r="X14" s="7"/>
      <c r="Y14" s="12"/>
      <c r="Z14" s="12"/>
      <c r="AA14" s="12">
        <f t="shared" si="2"/>
        <v>195.72000000000003</v>
      </c>
      <c r="AB14" s="12"/>
      <c r="AC14" s="12">
        <v>3000</v>
      </c>
    </row>
    <row r="15" spans="1:29" x14ac:dyDescent="0.2">
      <c r="A15" s="5" t="s">
        <v>82</v>
      </c>
      <c r="B15" s="2" t="s">
        <v>83</v>
      </c>
      <c r="C15" s="12">
        <v>172.20000000000002</v>
      </c>
      <c r="D15" s="12"/>
      <c r="E15" s="12" t="s">
        <v>459</v>
      </c>
      <c r="F15" s="12">
        <f>C15*30</f>
        <v>5166.0000000000009</v>
      </c>
      <c r="G15" s="12"/>
      <c r="H15" s="12"/>
      <c r="I15" s="12"/>
      <c r="J15" s="12"/>
      <c r="K15" s="12"/>
      <c r="L15" s="12">
        <v>50</v>
      </c>
      <c r="M15" s="12"/>
      <c r="N15" s="12">
        <f t="shared" si="1"/>
        <v>10332.000000000002</v>
      </c>
      <c r="O15" s="12">
        <f>Q15*2</f>
        <v>3444.0000000000005</v>
      </c>
      <c r="P15" s="12"/>
      <c r="Q15" s="12">
        <f>AA15*10</f>
        <v>1722.0000000000002</v>
      </c>
      <c r="R15" s="12"/>
      <c r="S15" s="12"/>
      <c r="T15" s="12"/>
      <c r="U15" s="7">
        <v>130</v>
      </c>
      <c r="V15" s="7"/>
      <c r="W15" s="7">
        <v>150</v>
      </c>
      <c r="X15" s="7"/>
      <c r="Y15" s="12"/>
      <c r="Z15" s="12"/>
      <c r="AA15" s="12">
        <f t="shared" si="2"/>
        <v>172.20000000000002</v>
      </c>
      <c r="AB15" s="12"/>
      <c r="AC15" s="12">
        <v>3000</v>
      </c>
    </row>
    <row r="16" spans="1:29" x14ac:dyDescent="0.2">
      <c r="A16" s="2"/>
      <c r="B16" s="2"/>
      <c r="C16" s="12"/>
      <c r="D16" s="12"/>
      <c r="E16" s="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7"/>
      <c r="V16" s="7"/>
      <c r="W16" s="7"/>
      <c r="X16" s="7"/>
      <c r="Y16" s="12"/>
      <c r="Z16" s="12"/>
      <c r="AA16" s="12"/>
      <c r="AB16" s="12"/>
      <c r="AC16" s="12"/>
    </row>
    <row r="17" spans="1:29" x14ac:dyDescent="0.2">
      <c r="A17" s="2"/>
      <c r="C17" s="12"/>
      <c r="D17" s="12"/>
      <c r="E17" s="17" t="s">
        <v>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7"/>
      <c r="V17" s="7"/>
      <c r="W17" s="7"/>
      <c r="X17" s="7"/>
      <c r="Y17" s="12"/>
      <c r="Z17" s="12"/>
      <c r="AA17" s="12"/>
      <c r="AB17" s="12"/>
      <c r="AC17" s="12"/>
    </row>
    <row r="18" spans="1:29" x14ac:dyDescent="0.2">
      <c r="A18" s="3">
        <v>518</v>
      </c>
      <c r="B18" s="2" t="s">
        <v>13</v>
      </c>
      <c r="C18" s="12">
        <v>165.375</v>
      </c>
      <c r="D18" s="12">
        <v>1171.6599999999999</v>
      </c>
      <c r="E18" s="12" t="s">
        <v>455</v>
      </c>
      <c r="F18" s="12">
        <f t="shared" ref="F18:G20" si="3">C18*30</f>
        <v>4961.25</v>
      </c>
      <c r="G18" s="12">
        <f t="shared" si="3"/>
        <v>35149.799999999996</v>
      </c>
      <c r="H18" s="12"/>
      <c r="I18" s="12">
        <v>0</v>
      </c>
      <c r="J18" s="12"/>
      <c r="K18" s="12"/>
      <c r="L18" s="12"/>
      <c r="M18" s="12"/>
      <c r="N18" s="12">
        <f>AA18*60</f>
        <v>80222.099999999991</v>
      </c>
      <c r="O18" s="12">
        <f>Q18*2</f>
        <v>26740.699999999997</v>
      </c>
      <c r="P18" s="12"/>
      <c r="Q18" s="12">
        <f>AA18*10</f>
        <v>13370.349999999999</v>
      </c>
      <c r="R18" s="12"/>
      <c r="S18" s="12"/>
      <c r="T18" s="12">
        <v>100</v>
      </c>
      <c r="U18" s="7"/>
      <c r="V18" s="7"/>
      <c r="W18" s="7"/>
      <c r="X18" s="7"/>
      <c r="Y18" s="12"/>
      <c r="Z18" s="12"/>
      <c r="AA18" s="12">
        <f>C18+D18</f>
        <v>1337.0349999999999</v>
      </c>
      <c r="AB18" s="12"/>
      <c r="AC18" s="12">
        <v>3000</v>
      </c>
    </row>
    <row r="19" spans="1:29" x14ac:dyDescent="0.2">
      <c r="A19" s="4" t="s">
        <v>80</v>
      </c>
      <c r="B19" s="2" t="s">
        <v>81</v>
      </c>
      <c r="C19" s="12">
        <v>415.20150000000001</v>
      </c>
      <c r="D19" s="12">
        <v>529.34</v>
      </c>
      <c r="E19" s="12" t="s">
        <v>456</v>
      </c>
      <c r="F19" s="12">
        <f t="shared" si="3"/>
        <v>12456.045</v>
      </c>
      <c r="G19" s="12">
        <f t="shared" si="3"/>
        <v>15880.2</v>
      </c>
      <c r="H19" s="12"/>
      <c r="I19" s="12"/>
      <c r="J19" s="12"/>
      <c r="K19" s="12"/>
      <c r="L19" s="12"/>
      <c r="M19" s="12"/>
      <c r="N19" s="12">
        <f>AA19*60</f>
        <v>56672.490000000005</v>
      </c>
      <c r="O19" s="12">
        <f>Q19*2</f>
        <v>18890.830000000002</v>
      </c>
      <c r="P19" s="12"/>
      <c r="Q19" s="12">
        <f>AA19*10</f>
        <v>9445.4150000000009</v>
      </c>
      <c r="R19" s="12"/>
      <c r="S19" s="12"/>
      <c r="T19" s="12">
        <v>100</v>
      </c>
      <c r="U19" s="7"/>
      <c r="V19" s="7">
        <v>150</v>
      </c>
      <c r="W19" s="7"/>
      <c r="X19" s="7"/>
      <c r="Y19" s="12"/>
      <c r="Z19" s="12"/>
      <c r="AA19" s="12">
        <f>C19+D19</f>
        <v>944.54150000000004</v>
      </c>
      <c r="AB19" s="12"/>
      <c r="AC19" s="12">
        <v>3000</v>
      </c>
    </row>
    <row r="20" spans="1:29" x14ac:dyDescent="0.2">
      <c r="A20" s="2" t="s">
        <v>9</v>
      </c>
      <c r="B20" s="2" t="s">
        <v>10</v>
      </c>
      <c r="C20" s="12">
        <v>148.785</v>
      </c>
      <c r="D20" s="12">
        <v>489.44</v>
      </c>
      <c r="E20" s="12" t="s">
        <v>457</v>
      </c>
      <c r="F20" s="12">
        <f t="shared" si="3"/>
        <v>4463.55</v>
      </c>
      <c r="G20" s="12">
        <f t="shared" si="3"/>
        <v>14683.2</v>
      </c>
      <c r="H20" s="12"/>
      <c r="I20" s="12"/>
      <c r="J20" s="12"/>
      <c r="K20" s="12"/>
      <c r="L20" s="12"/>
      <c r="M20" s="12"/>
      <c r="N20" s="12">
        <f>AA20*60</f>
        <v>38293.5</v>
      </c>
      <c r="O20" s="12"/>
      <c r="P20" s="12">
        <f>R20*2</f>
        <v>19146.75</v>
      </c>
      <c r="Q20" s="12"/>
      <c r="R20" s="12">
        <f>AA20*15</f>
        <v>9573.375</v>
      </c>
      <c r="S20" s="12"/>
      <c r="T20" s="12">
        <v>100</v>
      </c>
      <c r="U20" s="7"/>
      <c r="V20" s="7"/>
      <c r="W20" s="7"/>
      <c r="X20" s="7"/>
      <c r="Y20" s="12"/>
      <c r="Z20" s="12"/>
      <c r="AA20" s="12">
        <f>C20+D20</f>
        <v>638.22500000000002</v>
      </c>
      <c r="AB20" s="12"/>
      <c r="AC20" s="12">
        <v>3000</v>
      </c>
    </row>
    <row r="21" spans="1:29" x14ac:dyDescent="0.2">
      <c r="A21" s="2" t="s">
        <v>11</v>
      </c>
      <c r="B21" s="2" t="s">
        <v>12</v>
      </c>
      <c r="C21" s="12">
        <v>247.82100000000003</v>
      </c>
      <c r="D21" s="12"/>
      <c r="E21" s="12" t="s">
        <v>452</v>
      </c>
      <c r="F21" s="12">
        <f>C21*30</f>
        <v>7434.630000000001</v>
      </c>
      <c r="G21" s="12"/>
      <c r="H21" s="12">
        <v>643.5</v>
      </c>
      <c r="I21" s="12">
        <v>210.5</v>
      </c>
      <c r="J21" s="12"/>
      <c r="K21" s="12">
        <v>250</v>
      </c>
      <c r="L21" s="12"/>
      <c r="M21" s="12"/>
      <c r="N21" s="12">
        <f>AA21*60</f>
        <v>14869.260000000002</v>
      </c>
      <c r="O21" s="12"/>
      <c r="P21" s="12">
        <f>R21*2</f>
        <v>7434.630000000001</v>
      </c>
      <c r="Q21" s="12"/>
      <c r="R21" s="12">
        <f>AA21*15</f>
        <v>3717.3150000000005</v>
      </c>
      <c r="S21" s="12">
        <v>220</v>
      </c>
      <c r="T21" s="12"/>
      <c r="U21" s="7">
        <v>130</v>
      </c>
      <c r="V21" s="7"/>
      <c r="W21" s="7"/>
      <c r="X21" s="7"/>
      <c r="Y21" s="12">
        <v>500</v>
      </c>
      <c r="Z21" s="12"/>
      <c r="AA21" s="12">
        <f>C21+D21</f>
        <v>247.82100000000003</v>
      </c>
      <c r="AB21" s="12">
        <v>3</v>
      </c>
      <c r="AC21" s="12">
        <v>3000</v>
      </c>
    </row>
    <row r="22" spans="1:29" x14ac:dyDescent="0.2">
      <c r="A22" s="2" t="s">
        <v>87</v>
      </c>
      <c r="B22" s="2" t="s">
        <v>88</v>
      </c>
      <c r="C22" s="12">
        <v>172.20000000000002</v>
      </c>
      <c r="D22" s="12"/>
      <c r="E22" s="12" t="s">
        <v>454</v>
      </c>
      <c r="F22" s="12">
        <f>C22*30</f>
        <v>5166.0000000000009</v>
      </c>
      <c r="G22" s="12"/>
      <c r="H22" s="12"/>
      <c r="I22" s="12"/>
      <c r="J22" s="12"/>
      <c r="K22" s="12"/>
      <c r="L22" s="12">
        <v>50</v>
      </c>
      <c r="M22" s="12"/>
      <c r="N22" s="12">
        <f>AA22*60</f>
        <v>10332.000000000002</v>
      </c>
      <c r="O22" s="12">
        <f>Q22*2</f>
        <v>3444.0000000000005</v>
      </c>
      <c r="P22" s="12"/>
      <c r="Q22" s="12">
        <f>AA22*10</f>
        <v>1722.0000000000002</v>
      </c>
      <c r="R22" s="12"/>
      <c r="S22" s="12"/>
      <c r="T22" s="12">
        <v>100</v>
      </c>
      <c r="U22" s="7">
        <v>130</v>
      </c>
      <c r="V22" s="7"/>
      <c r="W22" s="7">
        <v>150</v>
      </c>
      <c r="X22" s="7"/>
      <c r="Y22" s="12"/>
      <c r="Z22" s="12"/>
      <c r="AA22" s="12">
        <f>C22+D22</f>
        <v>172.20000000000002</v>
      </c>
      <c r="AB22" s="12"/>
      <c r="AC22" s="12">
        <v>3000</v>
      </c>
    </row>
    <row r="23" spans="1:29" x14ac:dyDescent="0.2">
      <c r="A23" s="2"/>
      <c r="B23" s="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7"/>
      <c r="V23" s="7"/>
      <c r="W23" s="7"/>
      <c r="X23" s="7"/>
      <c r="Y23" s="12"/>
      <c r="Z23" s="12"/>
      <c r="AA23" s="12"/>
      <c r="AB23" s="12"/>
      <c r="AC23" s="12"/>
    </row>
    <row r="24" spans="1:29" x14ac:dyDescent="0.2">
      <c r="A24" s="2"/>
      <c r="B24" s="2" t="s">
        <v>14</v>
      </c>
      <c r="C24" s="12"/>
      <c r="D24" s="12"/>
      <c r="E24" s="13" t="s">
        <v>14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7"/>
      <c r="V24" s="7"/>
      <c r="W24" s="7"/>
      <c r="X24" s="7"/>
      <c r="Y24" s="12"/>
      <c r="Z24" s="12"/>
      <c r="AA24" s="12"/>
      <c r="AB24" s="12"/>
      <c r="AC24" s="12"/>
    </row>
    <row r="25" spans="1:29" x14ac:dyDescent="0.2">
      <c r="A25" s="2" t="s">
        <v>15</v>
      </c>
      <c r="B25" s="2" t="s">
        <v>16</v>
      </c>
      <c r="C25" s="12">
        <v>220.5</v>
      </c>
      <c r="D25" s="12">
        <v>768.11</v>
      </c>
      <c r="E25" s="12" t="s">
        <v>458</v>
      </c>
      <c r="F25" s="12">
        <f>C25*30</f>
        <v>6615</v>
      </c>
      <c r="G25" s="12">
        <f>D25*30</f>
        <v>23043.3</v>
      </c>
      <c r="H25" s="12"/>
      <c r="I25" s="12"/>
      <c r="J25" s="12"/>
      <c r="K25" s="12"/>
      <c r="L25" s="12"/>
      <c r="M25" s="12"/>
      <c r="N25" s="12">
        <f>AA25*60</f>
        <v>59316.6</v>
      </c>
      <c r="O25" s="12"/>
      <c r="P25" s="12">
        <f>R25*2</f>
        <v>29658.3</v>
      </c>
      <c r="Q25" s="12"/>
      <c r="R25" s="12">
        <f>AA25*15</f>
        <v>14829.15</v>
      </c>
      <c r="S25" s="12"/>
      <c r="T25" s="12">
        <v>100</v>
      </c>
      <c r="U25" s="7"/>
      <c r="V25" s="7"/>
      <c r="W25" s="7"/>
      <c r="X25" s="7"/>
      <c r="Y25" s="12"/>
      <c r="Z25" s="12"/>
      <c r="AA25" s="12">
        <f>C25+D25</f>
        <v>988.61</v>
      </c>
      <c r="AB25" s="12"/>
      <c r="AC25" s="12">
        <v>3000</v>
      </c>
    </row>
    <row r="26" spans="1:29" x14ac:dyDescent="0.2">
      <c r="A26" s="4" t="s">
        <v>84</v>
      </c>
      <c r="B26" s="2" t="s">
        <v>460</v>
      </c>
      <c r="C26" s="12">
        <v>172.20000000000002</v>
      </c>
      <c r="D26" s="12"/>
      <c r="E26" s="12" t="s">
        <v>452</v>
      </c>
      <c r="F26" s="12">
        <f>C26*30</f>
        <v>5166.0000000000009</v>
      </c>
      <c r="G26" s="12"/>
      <c r="H26" s="12"/>
      <c r="I26" s="12"/>
      <c r="J26" s="12"/>
      <c r="K26" s="12"/>
      <c r="L26" s="12">
        <v>50</v>
      </c>
      <c r="M26" s="12"/>
      <c r="N26" s="12">
        <f>AA26*60</f>
        <v>10332.000000000002</v>
      </c>
      <c r="O26" s="12">
        <f>Q26*2</f>
        <v>3444.0000000000005</v>
      </c>
      <c r="P26" s="12"/>
      <c r="Q26" s="12">
        <f>AA26*10</f>
        <v>1722.0000000000002</v>
      </c>
      <c r="R26" s="12"/>
      <c r="S26" s="12"/>
      <c r="T26" s="12">
        <v>100</v>
      </c>
      <c r="U26" s="7">
        <v>130</v>
      </c>
      <c r="V26" s="7"/>
      <c r="W26" s="7">
        <v>150</v>
      </c>
      <c r="X26" s="7"/>
      <c r="Y26" s="12"/>
      <c r="Z26" s="12"/>
      <c r="AA26" s="12">
        <f>C26+D26</f>
        <v>172.20000000000002</v>
      </c>
      <c r="AB26" s="12"/>
      <c r="AC26" s="12">
        <v>3000</v>
      </c>
    </row>
    <row r="27" spans="1:29" x14ac:dyDescent="0.2">
      <c r="A27" s="2"/>
      <c r="B27" s="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7"/>
      <c r="V27" s="7"/>
      <c r="W27" s="7"/>
      <c r="X27" s="7"/>
      <c r="Y27" s="12"/>
      <c r="Z27" s="12"/>
      <c r="AA27" s="12"/>
      <c r="AB27" s="12"/>
      <c r="AC27" s="12"/>
    </row>
    <row r="28" spans="1:29" x14ac:dyDescent="0.2">
      <c r="A28" s="2"/>
      <c r="C28" s="12"/>
      <c r="D28" s="12"/>
      <c r="E28" s="17" t="s">
        <v>19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7"/>
      <c r="V28" s="7"/>
      <c r="W28" s="7"/>
      <c r="X28" s="7"/>
      <c r="Y28" s="12"/>
      <c r="Z28" s="12"/>
      <c r="AA28" s="12"/>
      <c r="AB28" s="12"/>
      <c r="AC28" s="12"/>
    </row>
    <row r="29" spans="1:29" x14ac:dyDescent="0.2">
      <c r="A29" s="2" t="s">
        <v>93</v>
      </c>
      <c r="B29" s="2" t="s">
        <v>94</v>
      </c>
      <c r="C29" s="12">
        <v>295.48050000000001</v>
      </c>
      <c r="D29" s="12"/>
      <c r="E29" s="12" t="s">
        <v>462</v>
      </c>
      <c r="F29" s="12">
        <f t="shared" ref="F29:F34" si="4">C29*30</f>
        <v>8864.4150000000009</v>
      </c>
      <c r="G29" s="12"/>
      <c r="H29" s="12"/>
      <c r="I29" s="12"/>
      <c r="J29" s="12"/>
      <c r="K29" s="12"/>
      <c r="L29" s="12"/>
      <c r="M29" s="12"/>
      <c r="N29" s="12">
        <f t="shared" ref="N29:N34" si="5">AA29*60</f>
        <v>17728.830000000002</v>
      </c>
      <c r="O29" s="12">
        <f>Q29*2</f>
        <v>5909.6100000000006</v>
      </c>
      <c r="P29" s="12"/>
      <c r="Q29" s="12">
        <f>AA29*10</f>
        <v>2954.8050000000003</v>
      </c>
      <c r="R29" s="12"/>
      <c r="S29" s="12"/>
      <c r="T29" s="12">
        <v>100</v>
      </c>
      <c r="U29" s="7"/>
      <c r="V29" s="7"/>
      <c r="W29" s="7">
        <v>150</v>
      </c>
      <c r="X29" s="7"/>
      <c r="Y29" s="12"/>
      <c r="Z29" s="12"/>
      <c r="AA29" s="12">
        <f t="shared" ref="AA29:AA34" si="6">C29+D29</f>
        <v>295.48050000000001</v>
      </c>
      <c r="AB29" s="12"/>
      <c r="AC29" s="12">
        <v>3000</v>
      </c>
    </row>
    <row r="30" spans="1:29" x14ac:dyDescent="0.2">
      <c r="A30" s="2" t="s">
        <v>20</v>
      </c>
      <c r="B30" s="2" t="s">
        <v>21</v>
      </c>
      <c r="C30" s="12">
        <v>253.01850000000002</v>
      </c>
      <c r="D30" s="12"/>
      <c r="E30" s="12" t="s">
        <v>465</v>
      </c>
      <c r="F30" s="12">
        <f t="shared" si="4"/>
        <v>7590.5550000000003</v>
      </c>
      <c r="G30" s="12"/>
      <c r="H30" s="12">
        <v>1140.75</v>
      </c>
      <c r="I30" s="12">
        <v>185</v>
      </c>
      <c r="J30" s="12"/>
      <c r="K30" s="12">
        <v>250</v>
      </c>
      <c r="L30" s="12"/>
      <c r="M30" s="12"/>
      <c r="N30" s="12">
        <f t="shared" si="5"/>
        <v>15181.11</v>
      </c>
      <c r="O30" s="12"/>
      <c r="P30" s="12">
        <f>R30*2</f>
        <v>7590.5550000000003</v>
      </c>
      <c r="Q30" s="12"/>
      <c r="R30" s="12">
        <f>AA30*15</f>
        <v>3795.2775000000001</v>
      </c>
      <c r="S30" s="12">
        <v>220</v>
      </c>
      <c r="T30" s="12"/>
      <c r="U30" s="7"/>
      <c r="V30" s="7">
        <v>150</v>
      </c>
      <c r="W30" s="7"/>
      <c r="X30" s="7"/>
      <c r="Y30" s="12">
        <v>500</v>
      </c>
      <c r="Z30" s="12"/>
      <c r="AA30" s="12">
        <f t="shared" si="6"/>
        <v>253.01850000000002</v>
      </c>
      <c r="AB30" s="12">
        <v>3</v>
      </c>
      <c r="AC30" s="12">
        <v>3000</v>
      </c>
    </row>
    <row r="31" spans="1:29" x14ac:dyDescent="0.2">
      <c r="A31" s="2" t="s">
        <v>22</v>
      </c>
      <c r="B31" s="2" t="s">
        <v>23</v>
      </c>
      <c r="C31" s="12">
        <v>201.19050000000001</v>
      </c>
      <c r="D31" s="12"/>
      <c r="E31" s="12" t="s">
        <v>463</v>
      </c>
      <c r="F31" s="12">
        <f t="shared" si="4"/>
        <v>6035.7150000000001</v>
      </c>
      <c r="G31" s="12"/>
      <c r="H31" s="12">
        <v>877.5</v>
      </c>
      <c r="I31" s="12">
        <v>210.5</v>
      </c>
      <c r="J31" s="12"/>
      <c r="K31" s="12">
        <v>250</v>
      </c>
      <c r="L31" s="12"/>
      <c r="M31" s="12"/>
      <c r="N31" s="12">
        <f t="shared" si="5"/>
        <v>12071.43</v>
      </c>
      <c r="O31" s="12"/>
      <c r="P31" s="12">
        <f>R31*2</f>
        <v>6035.7150000000001</v>
      </c>
      <c r="Q31" s="12"/>
      <c r="R31" s="12">
        <f>AA31*15</f>
        <v>3017.8575000000001</v>
      </c>
      <c r="S31" s="12">
        <v>220</v>
      </c>
      <c r="T31" s="12"/>
      <c r="U31" s="7">
        <v>130</v>
      </c>
      <c r="V31" s="7"/>
      <c r="W31" s="7">
        <v>150</v>
      </c>
      <c r="X31" s="7"/>
      <c r="Y31" s="12">
        <v>500</v>
      </c>
      <c r="Z31" s="12"/>
      <c r="AA31" s="12">
        <f t="shared" si="6"/>
        <v>201.19050000000001</v>
      </c>
      <c r="AB31" s="12">
        <v>3</v>
      </c>
      <c r="AC31" s="12">
        <v>3000</v>
      </c>
    </row>
    <row r="32" spans="1:29" x14ac:dyDescent="0.2">
      <c r="A32" s="2" t="s">
        <v>24</v>
      </c>
      <c r="B32" s="2" t="s">
        <v>25</v>
      </c>
      <c r="C32" s="12">
        <v>406.03500000000003</v>
      </c>
      <c r="D32" s="12"/>
      <c r="E32" s="12" t="s">
        <v>464</v>
      </c>
      <c r="F32" s="12">
        <f t="shared" si="4"/>
        <v>12181.050000000001</v>
      </c>
      <c r="G32" s="12"/>
      <c r="H32" s="12">
        <v>643.5</v>
      </c>
      <c r="I32" s="12">
        <v>210.5</v>
      </c>
      <c r="J32" s="12"/>
      <c r="K32" s="12">
        <v>250</v>
      </c>
      <c r="L32" s="12"/>
      <c r="M32" s="12"/>
      <c r="N32" s="12">
        <f t="shared" si="5"/>
        <v>24362.100000000002</v>
      </c>
      <c r="O32" s="12"/>
      <c r="P32" s="12">
        <f>R32*2</f>
        <v>12181.050000000001</v>
      </c>
      <c r="Q32" s="12"/>
      <c r="R32" s="12">
        <f>AA32*15</f>
        <v>6090.5250000000005</v>
      </c>
      <c r="S32" s="12">
        <v>220</v>
      </c>
      <c r="T32" s="12"/>
      <c r="U32" s="7"/>
      <c r="V32" s="7">
        <v>150</v>
      </c>
      <c r="W32" s="7"/>
      <c r="X32" s="7"/>
      <c r="Y32" s="12">
        <v>500</v>
      </c>
      <c r="Z32" s="12"/>
      <c r="AA32" s="12">
        <f t="shared" si="6"/>
        <v>406.03500000000003</v>
      </c>
      <c r="AB32" s="12">
        <v>3</v>
      </c>
      <c r="AC32" s="12">
        <v>3000</v>
      </c>
    </row>
    <row r="33" spans="1:29" x14ac:dyDescent="0.2">
      <c r="A33" s="2" t="s">
        <v>26</v>
      </c>
      <c r="B33" s="2" t="s">
        <v>27</v>
      </c>
      <c r="C33" s="12">
        <v>178.26900000000001</v>
      </c>
      <c r="D33" s="12"/>
      <c r="E33" s="12" t="s">
        <v>469</v>
      </c>
      <c r="F33" s="12">
        <f t="shared" si="4"/>
        <v>5348.07</v>
      </c>
      <c r="G33" s="12"/>
      <c r="H33" s="12">
        <v>643.5</v>
      </c>
      <c r="I33" s="12">
        <v>210.5</v>
      </c>
      <c r="J33" s="12"/>
      <c r="K33" s="12">
        <v>250</v>
      </c>
      <c r="L33" s="12"/>
      <c r="M33" s="12"/>
      <c r="N33" s="12">
        <f t="shared" si="5"/>
        <v>10696.14</v>
      </c>
      <c r="O33" s="12"/>
      <c r="P33" s="12">
        <f>R33*2</f>
        <v>5348.07</v>
      </c>
      <c r="Q33" s="12"/>
      <c r="R33" s="12">
        <f>AA33*15</f>
        <v>2674.0349999999999</v>
      </c>
      <c r="S33" s="12">
        <v>220</v>
      </c>
      <c r="T33" s="12"/>
      <c r="U33" s="7"/>
      <c r="V33" s="7"/>
      <c r="W33" s="7">
        <v>150</v>
      </c>
      <c r="X33" s="7"/>
      <c r="Y33" s="12">
        <v>500</v>
      </c>
      <c r="Z33" s="12"/>
      <c r="AA33" s="12">
        <f t="shared" si="6"/>
        <v>178.26900000000001</v>
      </c>
      <c r="AB33" s="12">
        <v>3</v>
      </c>
      <c r="AC33" s="12">
        <v>3000</v>
      </c>
    </row>
    <row r="34" spans="1:29" x14ac:dyDescent="0.2">
      <c r="A34" s="4" t="s">
        <v>171</v>
      </c>
      <c r="B34" s="2" t="s">
        <v>172</v>
      </c>
      <c r="C34" s="12">
        <v>148.785</v>
      </c>
      <c r="D34" s="12"/>
      <c r="E34" s="12" t="s">
        <v>486</v>
      </c>
      <c r="F34" s="12">
        <f t="shared" si="4"/>
        <v>4463.55</v>
      </c>
      <c r="G34" s="12"/>
      <c r="H34" s="12"/>
      <c r="I34" s="12"/>
      <c r="J34" s="12"/>
      <c r="K34" s="12"/>
      <c r="L34" s="12">
        <v>50</v>
      </c>
      <c r="M34" s="12"/>
      <c r="N34" s="12">
        <f t="shared" si="5"/>
        <v>8927.1</v>
      </c>
      <c r="O34" s="12">
        <f>Q34*2</f>
        <v>2975.7</v>
      </c>
      <c r="P34" s="12"/>
      <c r="Q34" s="12">
        <f>AA34*10</f>
        <v>1487.85</v>
      </c>
      <c r="R34" s="12"/>
      <c r="S34" s="12"/>
      <c r="T34" s="12"/>
      <c r="U34" s="7"/>
      <c r="V34" s="7"/>
      <c r="W34" s="7">
        <v>150</v>
      </c>
      <c r="X34" s="7"/>
      <c r="Y34" s="12"/>
      <c r="Z34" s="12"/>
      <c r="AA34" s="12">
        <f t="shared" si="6"/>
        <v>148.785</v>
      </c>
      <c r="AB34" s="12"/>
      <c r="AC34" s="12">
        <v>3000</v>
      </c>
    </row>
    <row r="35" spans="1:29" x14ac:dyDescent="0.2">
      <c r="A35" s="2"/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7"/>
      <c r="V35" s="7"/>
      <c r="W35" s="7"/>
      <c r="X35" s="7"/>
      <c r="Y35" s="12"/>
      <c r="Z35" s="12"/>
      <c r="AA35" s="12"/>
      <c r="AB35" s="12"/>
      <c r="AC35" s="12"/>
    </row>
    <row r="36" spans="1:29" x14ac:dyDescent="0.2">
      <c r="A36" s="2"/>
      <c r="C36" s="12"/>
      <c r="D36" s="12"/>
      <c r="E36" s="17" t="s">
        <v>28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7"/>
      <c r="V36" s="7"/>
      <c r="W36" s="7"/>
      <c r="X36" s="7"/>
      <c r="Y36" s="12"/>
      <c r="Z36" s="12"/>
      <c r="AA36" s="12"/>
      <c r="AB36" s="12"/>
      <c r="AC36" s="12"/>
    </row>
    <row r="37" spans="1:29" x14ac:dyDescent="0.2">
      <c r="A37" s="2" t="s">
        <v>50</v>
      </c>
      <c r="B37" s="2" t="s">
        <v>51</v>
      </c>
      <c r="C37" s="12">
        <v>510.51</v>
      </c>
      <c r="D37" s="12">
        <v>368.13000000000005</v>
      </c>
      <c r="E37" s="12" t="s">
        <v>466</v>
      </c>
      <c r="F37" s="12">
        <f>C37*30</f>
        <v>15315.3</v>
      </c>
      <c r="G37" s="12">
        <f>D37*30</f>
        <v>11043.900000000001</v>
      </c>
      <c r="H37" s="12">
        <v>243</v>
      </c>
      <c r="I37" s="12"/>
      <c r="J37" s="12"/>
      <c r="K37" s="12"/>
      <c r="L37" s="12"/>
      <c r="M37" s="12"/>
      <c r="N37" s="12">
        <f t="shared" ref="N37:N55" si="7">AA37*60</f>
        <v>52718.400000000009</v>
      </c>
      <c r="O37" s="12"/>
      <c r="P37" s="12">
        <f>R37*2</f>
        <v>26359.200000000004</v>
      </c>
      <c r="Q37" s="12"/>
      <c r="R37" s="12">
        <f>AA37*15</f>
        <v>13179.600000000002</v>
      </c>
      <c r="S37" s="12"/>
      <c r="T37" s="12">
        <v>100</v>
      </c>
      <c r="U37" s="7"/>
      <c r="V37" s="7"/>
      <c r="W37" s="7">
        <v>150</v>
      </c>
      <c r="X37" s="7"/>
      <c r="Y37" s="12"/>
      <c r="Z37" s="12"/>
      <c r="AA37" s="12">
        <f t="shared" ref="AA37:AA55" si="8">C37+D37</f>
        <v>878.6400000000001</v>
      </c>
      <c r="AB37" s="12"/>
      <c r="AC37" s="12">
        <v>3000</v>
      </c>
    </row>
    <row r="38" spans="1:29" x14ac:dyDescent="0.2">
      <c r="A38" s="2" t="s">
        <v>97</v>
      </c>
      <c r="B38" s="2" t="s">
        <v>98</v>
      </c>
      <c r="C38" s="12">
        <v>314.82150000000001</v>
      </c>
      <c r="D38" s="12">
        <v>93.73</v>
      </c>
      <c r="E38" s="12" t="s">
        <v>474</v>
      </c>
      <c r="F38" s="12">
        <f>C38*30</f>
        <v>9444.6450000000004</v>
      </c>
      <c r="G38" s="12">
        <f>D38*30</f>
        <v>2811.9</v>
      </c>
      <c r="H38" s="12"/>
      <c r="I38" s="12"/>
      <c r="J38" s="12"/>
      <c r="K38" s="12"/>
      <c r="L38" s="12"/>
      <c r="M38" s="12"/>
      <c r="N38" s="12">
        <f t="shared" si="7"/>
        <v>24513.090000000004</v>
      </c>
      <c r="O38" s="12">
        <f>Q38*2</f>
        <v>8171.0300000000007</v>
      </c>
      <c r="P38" s="12"/>
      <c r="Q38" s="12">
        <f>AA38*10</f>
        <v>4085.5150000000003</v>
      </c>
      <c r="R38" s="12"/>
      <c r="S38" s="12"/>
      <c r="T38" s="12">
        <v>100</v>
      </c>
      <c r="U38" s="7"/>
      <c r="V38" s="7">
        <v>150</v>
      </c>
      <c r="W38" s="7"/>
      <c r="X38" s="7"/>
      <c r="Y38" s="12"/>
      <c r="Z38" s="12"/>
      <c r="AA38" s="12">
        <f t="shared" si="8"/>
        <v>408.55150000000003</v>
      </c>
      <c r="AB38" s="12"/>
      <c r="AC38" s="12">
        <v>3000</v>
      </c>
    </row>
    <row r="39" spans="1:29" x14ac:dyDescent="0.2">
      <c r="A39" s="2" t="s">
        <v>31</v>
      </c>
      <c r="B39" s="2" t="s">
        <v>32</v>
      </c>
      <c r="C39" s="12">
        <v>342.62550000000005</v>
      </c>
      <c r="D39" s="12"/>
      <c r="E39" s="12" t="s">
        <v>475</v>
      </c>
      <c r="F39" s="12">
        <f t="shared" ref="F39:F55" si="9">C39*30</f>
        <v>10278.765000000001</v>
      </c>
      <c r="G39" s="12"/>
      <c r="H39" s="12">
        <v>643.5</v>
      </c>
      <c r="I39" s="12">
        <v>210.5</v>
      </c>
      <c r="J39" s="12"/>
      <c r="K39" s="12">
        <v>250</v>
      </c>
      <c r="L39" s="12"/>
      <c r="M39" s="12"/>
      <c r="N39" s="12">
        <f t="shared" si="7"/>
        <v>20557.530000000002</v>
      </c>
      <c r="O39" s="12"/>
      <c r="P39" s="12">
        <f t="shared" ref="P39:P50" si="10">R39*2</f>
        <v>10278.765000000001</v>
      </c>
      <c r="Q39" s="12"/>
      <c r="R39" s="12">
        <f t="shared" ref="R39:R50" si="11">AA39*15</f>
        <v>5139.3825000000006</v>
      </c>
      <c r="S39" s="12">
        <v>220</v>
      </c>
      <c r="T39" s="12"/>
      <c r="U39" s="7"/>
      <c r="V39" s="7">
        <v>150</v>
      </c>
      <c r="W39" s="7"/>
      <c r="X39" s="7"/>
      <c r="Y39" s="12">
        <v>500</v>
      </c>
      <c r="Z39" s="12"/>
      <c r="AA39" s="12">
        <f t="shared" si="8"/>
        <v>342.62550000000005</v>
      </c>
      <c r="AB39" s="12">
        <v>3</v>
      </c>
      <c r="AC39" s="12">
        <v>3000</v>
      </c>
    </row>
    <row r="40" spans="1:29" x14ac:dyDescent="0.2">
      <c r="A40" s="2" t="s">
        <v>38</v>
      </c>
      <c r="B40" s="2" t="s">
        <v>39</v>
      </c>
      <c r="C40" s="12">
        <v>404.649</v>
      </c>
      <c r="D40" s="12"/>
      <c r="E40" s="12" t="s">
        <v>476</v>
      </c>
      <c r="F40" s="12">
        <f t="shared" si="9"/>
        <v>12139.47</v>
      </c>
      <c r="G40" s="12"/>
      <c r="H40" s="12">
        <v>405</v>
      </c>
      <c r="I40" s="12">
        <v>147</v>
      </c>
      <c r="J40" s="12"/>
      <c r="K40" s="12">
        <v>250</v>
      </c>
      <c r="L40" s="12"/>
      <c r="M40" s="12"/>
      <c r="N40" s="12">
        <f t="shared" si="7"/>
        <v>24278.94</v>
      </c>
      <c r="O40" s="12"/>
      <c r="P40" s="12">
        <f t="shared" si="10"/>
        <v>12139.47</v>
      </c>
      <c r="Q40" s="12"/>
      <c r="R40" s="12">
        <f t="shared" si="11"/>
        <v>6069.7349999999997</v>
      </c>
      <c r="S40" s="12">
        <v>220</v>
      </c>
      <c r="T40" s="12"/>
      <c r="U40" s="7"/>
      <c r="V40" s="7"/>
      <c r="W40" s="7"/>
      <c r="X40" s="7"/>
      <c r="Y40" s="12">
        <v>500</v>
      </c>
      <c r="Z40" s="12"/>
      <c r="AA40" s="12">
        <f t="shared" si="8"/>
        <v>404.649</v>
      </c>
      <c r="AB40" s="12">
        <v>3</v>
      </c>
      <c r="AC40" s="12">
        <v>3000</v>
      </c>
    </row>
    <row r="41" spans="1:29" x14ac:dyDescent="0.2">
      <c r="A41" s="2" t="s">
        <v>34</v>
      </c>
      <c r="B41" s="2" t="s">
        <v>35</v>
      </c>
      <c r="C41" s="12">
        <v>195.62550000000002</v>
      </c>
      <c r="D41" s="12">
        <v>74.48</v>
      </c>
      <c r="E41" s="12" t="s">
        <v>14</v>
      </c>
      <c r="F41" s="12">
        <f t="shared" si="9"/>
        <v>5868.7650000000003</v>
      </c>
      <c r="G41" s="12">
        <f>D41*30</f>
        <v>2234.4</v>
      </c>
      <c r="H41" s="12">
        <v>405</v>
      </c>
      <c r="I41" s="12">
        <v>210.5</v>
      </c>
      <c r="J41" s="12"/>
      <c r="K41" s="12">
        <v>250</v>
      </c>
      <c r="L41" s="12"/>
      <c r="M41" s="12"/>
      <c r="N41" s="12">
        <f t="shared" si="7"/>
        <v>16206.33</v>
      </c>
      <c r="O41" s="12"/>
      <c r="P41" s="12">
        <f t="shared" si="10"/>
        <v>8103.165</v>
      </c>
      <c r="Q41" s="12"/>
      <c r="R41" s="12">
        <f t="shared" si="11"/>
        <v>4051.5825</v>
      </c>
      <c r="S41" s="12">
        <v>220</v>
      </c>
      <c r="T41" s="12"/>
      <c r="U41" s="7">
        <v>130</v>
      </c>
      <c r="V41" s="7"/>
      <c r="W41" s="7">
        <v>150</v>
      </c>
      <c r="X41" s="7"/>
      <c r="Y41" s="12">
        <v>500</v>
      </c>
      <c r="Z41" s="12"/>
      <c r="AA41" s="12">
        <f t="shared" si="8"/>
        <v>270.10550000000001</v>
      </c>
      <c r="AB41" s="12">
        <v>3</v>
      </c>
      <c r="AC41" s="12">
        <v>3000</v>
      </c>
    </row>
    <row r="42" spans="1:29" x14ac:dyDescent="0.2">
      <c r="A42" s="2" t="s">
        <v>52</v>
      </c>
      <c r="B42" s="2" t="s">
        <v>53</v>
      </c>
      <c r="C42" s="12">
        <v>148.785</v>
      </c>
      <c r="D42" s="12">
        <v>168.98000000000002</v>
      </c>
      <c r="E42" s="12" t="s">
        <v>468</v>
      </c>
      <c r="F42" s="12">
        <f t="shared" si="9"/>
        <v>4463.55</v>
      </c>
      <c r="G42" s="12">
        <f>D42*30</f>
        <v>5069.4000000000005</v>
      </c>
      <c r="H42" s="12">
        <v>243</v>
      </c>
      <c r="I42" s="12">
        <v>210.5</v>
      </c>
      <c r="J42" s="12"/>
      <c r="K42" s="12">
        <v>250</v>
      </c>
      <c r="L42" s="12"/>
      <c r="M42" s="12"/>
      <c r="N42" s="12">
        <f t="shared" si="7"/>
        <v>19065.899999999998</v>
      </c>
      <c r="O42" s="12"/>
      <c r="P42" s="12">
        <f t="shared" si="10"/>
        <v>9532.9499999999989</v>
      </c>
      <c r="Q42" s="12"/>
      <c r="R42" s="12">
        <f t="shared" si="11"/>
        <v>4766.4749999999995</v>
      </c>
      <c r="S42" s="12">
        <v>220</v>
      </c>
      <c r="T42" s="12"/>
      <c r="U42" s="7"/>
      <c r="V42" s="7">
        <v>150</v>
      </c>
      <c r="W42" s="7"/>
      <c r="X42" s="7"/>
      <c r="Y42" s="12">
        <v>500</v>
      </c>
      <c r="Z42" s="12"/>
      <c r="AA42" s="12">
        <f t="shared" si="8"/>
        <v>317.76499999999999</v>
      </c>
      <c r="AB42" s="12">
        <v>3</v>
      </c>
      <c r="AC42" s="12">
        <v>3000</v>
      </c>
    </row>
    <row r="43" spans="1:29" x14ac:dyDescent="0.2">
      <c r="A43" s="2" t="s">
        <v>42</v>
      </c>
      <c r="B43" s="2" t="s">
        <v>43</v>
      </c>
      <c r="C43" s="12">
        <v>254.61449999999999</v>
      </c>
      <c r="D43" s="12">
        <v>70.28</v>
      </c>
      <c r="E43" s="12" t="s">
        <v>477</v>
      </c>
      <c r="F43" s="12">
        <f t="shared" si="9"/>
        <v>7638.4349999999995</v>
      </c>
      <c r="G43" s="12">
        <f>D43*30</f>
        <v>2108.4</v>
      </c>
      <c r="H43" s="12">
        <v>643.5</v>
      </c>
      <c r="I43" s="12">
        <v>181.5</v>
      </c>
      <c r="J43" s="12"/>
      <c r="K43" s="12">
        <v>250</v>
      </c>
      <c r="L43" s="12"/>
      <c r="M43" s="12"/>
      <c r="N43" s="12">
        <f t="shared" si="7"/>
        <v>19493.669999999998</v>
      </c>
      <c r="O43" s="12"/>
      <c r="P43" s="12">
        <f t="shared" si="10"/>
        <v>9746.8349999999991</v>
      </c>
      <c r="Q43" s="12"/>
      <c r="R43" s="12">
        <f t="shared" si="11"/>
        <v>4873.4174999999996</v>
      </c>
      <c r="S43" s="12">
        <v>220</v>
      </c>
      <c r="T43" s="12"/>
      <c r="U43" s="7"/>
      <c r="V43" s="7">
        <v>150</v>
      </c>
      <c r="W43" s="7"/>
      <c r="X43" s="7"/>
      <c r="Y43" s="12">
        <v>500</v>
      </c>
      <c r="Z43" s="12"/>
      <c r="AA43" s="12">
        <f t="shared" si="8"/>
        <v>324.89449999999999</v>
      </c>
      <c r="AB43" s="12">
        <v>3</v>
      </c>
      <c r="AC43" s="12">
        <v>3000</v>
      </c>
    </row>
    <row r="44" spans="1:29" x14ac:dyDescent="0.2">
      <c r="A44" s="2" t="s">
        <v>40</v>
      </c>
      <c r="B44" s="2" t="s">
        <v>41</v>
      </c>
      <c r="C44" s="12">
        <v>250.43550000000002</v>
      </c>
      <c r="D44" s="12">
        <v>31.99</v>
      </c>
      <c r="E44" s="12" t="s">
        <v>479</v>
      </c>
      <c r="F44" s="12">
        <f t="shared" si="9"/>
        <v>7513.0650000000005</v>
      </c>
      <c r="G44" s="12">
        <f>D44*30</f>
        <v>959.69999999999993</v>
      </c>
      <c r="H44" s="12">
        <v>405</v>
      </c>
      <c r="I44" s="12">
        <v>210.5</v>
      </c>
      <c r="J44" s="12"/>
      <c r="K44" s="12">
        <v>250</v>
      </c>
      <c r="L44" s="12"/>
      <c r="M44" s="12"/>
      <c r="N44" s="12">
        <f t="shared" si="7"/>
        <v>16945.53</v>
      </c>
      <c r="O44" s="12"/>
      <c r="P44" s="12">
        <f t="shared" si="10"/>
        <v>8472.7649999999994</v>
      </c>
      <c r="Q44" s="12"/>
      <c r="R44" s="12">
        <f t="shared" si="11"/>
        <v>4236.3824999999997</v>
      </c>
      <c r="S44" s="12">
        <v>220</v>
      </c>
      <c r="T44" s="12"/>
      <c r="U44" s="7"/>
      <c r="V44" s="7">
        <v>150</v>
      </c>
      <c r="W44" s="7"/>
      <c r="X44" s="7"/>
      <c r="Y44" s="12">
        <v>500</v>
      </c>
      <c r="Z44" s="12"/>
      <c r="AA44" s="12">
        <f t="shared" si="8"/>
        <v>282.4255</v>
      </c>
      <c r="AB44" s="12">
        <v>3</v>
      </c>
      <c r="AC44" s="12">
        <v>3000</v>
      </c>
    </row>
    <row r="45" spans="1:29" x14ac:dyDescent="0.2">
      <c r="A45" s="2" t="s">
        <v>36</v>
      </c>
      <c r="B45" s="2" t="s">
        <v>37</v>
      </c>
      <c r="C45" s="12">
        <v>274.15500000000003</v>
      </c>
      <c r="D45" s="12"/>
      <c r="E45" s="12" t="s">
        <v>478</v>
      </c>
      <c r="F45" s="12">
        <f t="shared" si="9"/>
        <v>8224.6500000000015</v>
      </c>
      <c r="G45" s="12"/>
      <c r="H45" s="12">
        <v>643.5</v>
      </c>
      <c r="I45" s="12">
        <v>210.5</v>
      </c>
      <c r="J45" s="12"/>
      <c r="K45" s="12">
        <v>250</v>
      </c>
      <c r="L45" s="12"/>
      <c r="M45" s="12"/>
      <c r="N45" s="12">
        <f t="shared" si="7"/>
        <v>16449.300000000003</v>
      </c>
      <c r="O45" s="12"/>
      <c r="P45" s="12">
        <f t="shared" si="10"/>
        <v>8224.6500000000015</v>
      </c>
      <c r="Q45" s="12"/>
      <c r="R45" s="12">
        <f t="shared" si="11"/>
        <v>4112.3250000000007</v>
      </c>
      <c r="S45" s="12">
        <v>220</v>
      </c>
      <c r="T45" s="12"/>
      <c r="U45" s="7"/>
      <c r="V45" s="7">
        <v>150</v>
      </c>
      <c r="W45" s="7"/>
      <c r="X45" s="7"/>
      <c r="Y45" s="12">
        <v>500</v>
      </c>
      <c r="Z45" s="12"/>
      <c r="AA45" s="12">
        <f t="shared" si="8"/>
        <v>274.15500000000003</v>
      </c>
      <c r="AB45" s="12">
        <v>3</v>
      </c>
      <c r="AC45" s="12">
        <v>3000</v>
      </c>
    </row>
    <row r="46" spans="1:29" x14ac:dyDescent="0.2">
      <c r="A46" s="2" t="s">
        <v>54</v>
      </c>
      <c r="B46" s="2" t="s">
        <v>55</v>
      </c>
      <c r="C46" s="12">
        <v>271.7715</v>
      </c>
      <c r="D46" s="12"/>
      <c r="E46" s="12" t="s">
        <v>480</v>
      </c>
      <c r="F46" s="12">
        <f t="shared" si="9"/>
        <v>8153.1450000000004</v>
      </c>
      <c r="G46" s="12"/>
      <c r="H46" s="12">
        <v>243</v>
      </c>
      <c r="I46" s="12">
        <v>195</v>
      </c>
      <c r="J46" s="12"/>
      <c r="K46" s="12">
        <v>250</v>
      </c>
      <c r="L46" s="12"/>
      <c r="M46" s="12"/>
      <c r="N46" s="12">
        <f t="shared" si="7"/>
        <v>16306.29</v>
      </c>
      <c r="O46" s="12"/>
      <c r="P46" s="12">
        <f t="shared" si="10"/>
        <v>8153.1450000000004</v>
      </c>
      <c r="Q46" s="12"/>
      <c r="R46" s="12">
        <f t="shared" si="11"/>
        <v>4076.5725000000002</v>
      </c>
      <c r="S46" s="12">
        <v>220</v>
      </c>
      <c r="T46" s="12"/>
      <c r="U46" s="7"/>
      <c r="V46" s="7">
        <v>150</v>
      </c>
      <c r="W46" s="7"/>
      <c r="X46" s="7"/>
      <c r="Y46" s="12">
        <v>500</v>
      </c>
      <c r="Z46" s="12"/>
      <c r="AA46" s="12">
        <f t="shared" si="8"/>
        <v>271.7715</v>
      </c>
      <c r="AB46" s="12">
        <v>3</v>
      </c>
      <c r="AC46" s="12">
        <v>3000</v>
      </c>
    </row>
    <row r="47" spans="1:29" x14ac:dyDescent="0.2">
      <c r="A47" s="3">
        <v>133</v>
      </c>
      <c r="B47" s="2" t="s">
        <v>30</v>
      </c>
      <c r="C47" s="12">
        <v>250.3725</v>
      </c>
      <c r="D47" s="12"/>
      <c r="E47" s="12" t="s">
        <v>481</v>
      </c>
      <c r="F47" s="12">
        <f t="shared" si="9"/>
        <v>7511.1750000000002</v>
      </c>
      <c r="G47" s="12"/>
      <c r="H47" s="12"/>
      <c r="I47" s="12">
        <v>81</v>
      </c>
      <c r="J47" s="12"/>
      <c r="K47" s="12"/>
      <c r="L47" s="12">
        <v>50</v>
      </c>
      <c r="M47" s="12"/>
      <c r="N47" s="12">
        <f t="shared" si="7"/>
        <v>15022.35</v>
      </c>
      <c r="O47" s="12"/>
      <c r="P47" s="12">
        <f t="shared" si="10"/>
        <v>7511.1750000000002</v>
      </c>
      <c r="Q47" s="12"/>
      <c r="R47" s="12">
        <f t="shared" si="11"/>
        <v>3755.5875000000001</v>
      </c>
      <c r="S47" s="12"/>
      <c r="T47" s="12">
        <v>100</v>
      </c>
      <c r="U47" s="7"/>
      <c r="V47" s="7">
        <v>150</v>
      </c>
      <c r="W47" s="7"/>
      <c r="X47" s="7"/>
      <c r="Y47" s="12"/>
      <c r="Z47" s="12"/>
      <c r="AA47" s="12">
        <f t="shared" si="8"/>
        <v>250.3725</v>
      </c>
      <c r="AB47" s="12"/>
      <c r="AC47" s="12">
        <v>3000</v>
      </c>
    </row>
    <row r="48" spans="1:29" x14ac:dyDescent="0.2">
      <c r="A48" s="2" t="s">
        <v>48</v>
      </c>
      <c r="B48" s="2" t="s">
        <v>49</v>
      </c>
      <c r="C48" s="12">
        <v>242.48699999999999</v>
      </c>
      <c r="D48" s="12"/>
      <c r="E48" s="12" t="s">
        <v>482</v>
      </c>
      <c r="F48" s="12">
        <f t="shared" si="9"/>
        <v>7274.61</v>
      </c>
      <c r="G48" s="12"/>
      <c r="H48" s="12">
        <v>405</v>
      </c>
      <c r="I48" s="12">
        <v>207</v>
      </c>
      <c r="J48" s="12"/>
      <c r="K48" s="12">
        <v>250</v>
      </c>
      <c r="L48" s="12"/>
      <c r="M48" s="12"/>
      <c r="N48" s="12">
        <f t="shared" si="7"/>
        <v>14549.22</v>
      </c>
      <c r="O48" s="12"/>
      <c r="P48" s="12">
        <f t="shared" si="10"/>
        <v>7274.61</v>
      </c>
      <c r="Q48" s="12"/>
      <c r="R48" s="12">
        <f t="shared" si="11"/>
        <v>3637.3049999999998</v>
      </c>
      <c r="S48" s="12">
        <v>220</v>
      </c>
      <c r="T48" s="12"/>
      <c r="U48" s="7"/>
      <c r="V48" s="7">
        <v>150</v>
      </c>
      <c r="W48" s="7"/>
      <c r="X48" s="7"/>
      <c r="Y48" s="12">
        <v>500</v>
      </c>
      <c r="Z48" s="12"/>
      <c r="AA48" s="12">
        <f t="shared" si="8"/>
        <v>242.48699999999999</v>
      </c>
      <c r="AB48" s="12">
        <v>3</v>
      </c>
      <c r="AC48" s="12">
        <v>3000</v>
      </c>
    </row>
    <row r="49" spans="1:29" x14ac:dyDescent="0.2">
      <c r="A49" s="2" t="s">
        <v>44</v>
      </c>
      <c r="B49" s="2" t="s">
        <v>45</v>
      </c>
      <c r="C49" s="12">
        <v>233.57249999999999</v>
      </c>
      <c r="D49" s="12"/>
      <c r="E49" s="12" t="s">
        <v>483</v>
      </c>
      <c r="F49" s="12">
        <f t="shared" si="9"/>
        <v>7007.1749999999993</v>
      </c>
      <c r="G49" s="12"/>
      <c r="H49" s="12">
        <v>405</v>
      </c>
      <c r="I49" s="12">
        <v>210.5</v>
      </c>
      <c r="J49" s="12"/>
      <c r="K49" s="12">
        <v>250</v>
      </c>
      <c r="L49" s="12"/>
      <c r="M49" s="12"/>
      <c r="N49" s="12">
        <f t="shared" si="7"/>
        <v>14014.349999999999</v>
      </c>
      <c r="O49" s="12"/>
      <c r="P49" s="12">
        <f t="shared" si="10"/>
        <v>7007.1749999999993</v>
      </c>
      <c r="Q49" s="12"/>
      <c r="R49" s="12">
        <f t="shared" si="11"/>
        <v>3503.5874999999996</v>
      </c>
      <c r="S49" s="12">
        <v>220</v>
      </c>
      <c r="T49" s="12"/>
      <c r="U49" s="7"/>
      <c r="V49" s="7">
        <v>150</v>
      </c>
      <c r="W49" s="7"/>
      <c r="X49" s="7"/>
      <c r="Y49" s="12">
        <v>500</v>
      </c>
      <c r="Z49" s="12"/>
      <c r="AA49" s="12">
        <f t="shared" si="8"/>
        <v>233.57249999999999</v>
      </c>
      <c r="AB49" s="12">
        <v>3</v>
      </c>
      <c r="AC49" s="12">
        <v>3000</v>
      </c>
    </row>
    <row r="50" spans="1:29" x14ac:dyDescent="0.2">
      <c r="A50" s="3">
        <v>132</v>
      </c>
      <c r="B50" s="2" t="s">
        <v>29</v>
      </c>
      <c r="C50" s="12">
        <v>148.785</v>
      </c>
      <c r="D50" s="12">
        <v>72.03</v>
      </c>
      <c r="E50" s="12" t="s">
        <v>484</v>
      </c>
      <c r="F50" s="12">
        <f t="shared" si="9"/>
        <v>4463.55</v>
      </c>
      <c r="G50" s="12">
        <f>D50*30</f>
        <v>2160.9</v>
      </c>
      <c r="H50" s="12"/>
      <c r="I50" s="12">
        <v>81</v>
      </c>
      <c r="J50" s="12"/>
      <c r="K50" s="12"/>
      <c r="L50" s="12">
        <v>50</v>
      </c>
      <c r="M50" s="12"/>
      <c r="N50" s="12">
        <f t="shared" si="7"/>
        <v>13248.9</v>
      </c>
      <c r="O50" s="12"/>
      <c r="P50" s="12">
        <f t="shared" si="10"/>
        <v>6624.45</v>
      </c>
      <c r="Q50" s="12"/>
      <c r="R50" s="12">
        <f t="shared" si="11"/>
        <v>3312.2249999999999</v>
      </c>
      <c r="S50" s="12"/>
      <c r="T50" s="12">
        <v>100</v>
      </c>
      <c r="U50" s="7"/>
      <c r="V50" s="7">
        <v>150</v>
      </c>
      <c r="W50" s="7"/>
      <c r="X50" s="7"/>
      <c r="Y50" s="12"/>
      <c r="Z50" s="12"/>
      <c r="AA50" s="12">
        <f t="shared" si="8"/>
        <v>220.815</v>
      </c>
      <c r="AB50" s="12"/>
      <c r="AC50" s="12">
        <v>3000</v>
      </c>
    </row>
    <row r="51" spans="1:29" x14ac:dyDescent="0.2">
      <c r="A51" s="2" t="s">
        <v>102</v>
      </c>
      <c r="B51" s="2" t="s">
        <v>103</v>
      </c>
      <c r="C51" s="12">
        <v>171.52800000000002</v>
      </c>
      <c r="D51" s="12"/>
      <c r="E51" s="12" t="s">
        <v>485</v>
      </c>
      <c r="F51" s="12">
        <f t="shared" si="9"/>
        <v>5145.84</v>
      </c>
      <c r="G51" s="12"/>
      <c r="H51" s="12"/>
      <c r="I51" s="12"/>
      <c r="J51" s="12"/>
      <c r="K51" s="12"/>
      <c r="L51" s="12">
        <v>50</v>
      </c>
      <c r="M51" s="12"/>
      <c r="N51" s="12">
        <f t="shared" si="7"/>
        <v>10291.68</v>
      </c>
      <c r="O51" s="12">
        <f>Q51*2</f>
        <v>3430.5600000000004</v>
      </c>
      <c r="P51" s="12"/>
      <c r="Q51" s="12">
        <f>AA51*10</f>
        <v>1715.2800000000002</v>
      </c>
      <c r="R51" s="12"/>
      <c r="S51" s="12"/>
      <c r="T51" s="12">
        <v>100</v>
      </c>
      <c r="U51" s="7"/>
      <c r="V51" s="7"/>
      <c r="W51" s="7"/>
      <c r="X51" s="7"/>
      <c r="Y51" s="12"/>
      <c r="Z51" s="12"/>
      <c r="AA51" s="12">
        <f t="shared" si="8"/>
        <v>171.52800000000002</v>
      </c>
      <c r="AB51" s="12"/>
      <c r="AC51" s="12">
        <v>3000</v>
      </c>
    </row>
    <row r="52" spans="1:29" x14ac:dyDescent="0.2">
      <c r="A52" s="4" t="s">
        <v>46</v>
      </c>
      <c r="B52" s="4" t="s">
        <v>47</v>
      </c>
      <c r="C52" s="12">
        <v>148.785</v>
      </c>
      <c r="D52" s="12"/>
      <c r="E52" s="12" t="s">
        <v>467</v>
      </c>
      <c r="F52" s="12">
        <f t="shared" si="9"/>
        <v>4463.55</v>
      </c>
      <c r="G52" s="12"/>
      <c r="H52" s="12"/>
      <c r="I52" s="12"/>
      <c r="J52" s="12"/>
      <c r="K52" s="12"/>
      <c r="L52" s="12"/>
      <c r="M52" s="12"/>
      <c r="N52" s="12">
        <f t="shared" si="7"/>
        <v>8927.1</v>
      </c>
      <c r="O52" s="12"/>
      <c r="P52" s="12">
        <f>R52*2</f>
        <v>4463.55</v>
      </c>
      <c r="Q52" s="12"/>
      <c r="R52" s="12">
        <f>AA52*15</f>
        <v>2231.7750000000001</v>
      </c>
      <c r="S52" s="12"/>
      <c r="T52" s="12">
        <v>100</v>
      </c>
      <c r="U52" s="7"/>
      <c r="V52" s="7"/>
      <c r="W52" s="7"/>
      <c r="X52" s="7"/>
      <c r="Y52" s="12"/>
      <c r="Z52" s="12"/>
      <c r="AA52" s="12">
        <f t="shared" si="8"/>
        <v>148.785</v>
      </c>
      <c r="AB52" s="12"/>
      <c r="AC52" s="12">
        <v>3000</v>
      </c>
    </row>
    <row r="53" spans="1:29" x14ac:dyDescent="0.2">
      <c r="A53" s="3">
        <v>349</v>
      </c>
      <c r="B53" s="2" t="s">
        <v>33</v>
      </c>
      <c r="C53" s="12">
        <v>200.94900000000001</v>
      </c>
      <c r="D53" s="12"/>
      <c r="E53" s="12" t="s">
        <v>469</v>
      </c>
      <c r="F53" s="12">
        <f t="shared" si="9"/>
        <v>6028.47</v>
      </c>
      <c r="G53" s="12"/>
      <c r="H53" s="12">
        <v>643.5</v>
      </c>
      <c r="I53" s="12">
        <v>210.5</v>
      </c>
      <c r="J53" s="12"/>
      <c r="K53" s="12">
        <v>250</v>
      </c>
      <c r="L53" s="12"/>
      <c r="M53" s="12"/>
      <c r="N53" s="12">
        <f t="shared" si="7"/>
        <v>12056.94</v>
      </c>
      <c r="O53" s="12"/>
      <c r="P53" s="12">
        <f>R53*2</f>
        <v>6028.47</v>
      </c>
      <c r="Q53" s="12"/>
      <c r="R53" s="12">
        <f>AA53*15</f>
        <v>3014.2350000000001</v>
      </c>
      <c r="S53" s="12">
        <v>220</v>
      </c>
      <c r="T53" s="12"/>
      <c r="U53" s="7"/>
      <c r="V53" s="7"/>
      <c r="W53" s="7">
        <v>150</v>
      </c>
      <c r="X53" s="7"/>
      <c r="Y53" s="12">
        <v>500</v>
      </c>
      <c r="Z53" s="12"/>
      <c r="AA53" s="12">
        <f t="shared" si="8"/>
        <v>200.94900000000001</v>
      </c>
      <c r="AB53" s="12">
        <v>3</v>
      </c>
      <c r="AC53" s="12">
        <v>3000</v>
      </c>
    </row>
    <row r="54" spans="1:29" x14ac:dyDescent="0.2">
      <c r="A54" s="4" t="s">
        <v>100</v>
      </c>
      <c r="B54" s="4" t="s">
        <v>101</v>
      </c>
      <c r="C54" s="12">
        <v>208.35149999999999</v>
      </c>
      <c r="D54" s="12"/>
      <c r="E54" s="12" t="s">
        <v>470</v>
      </c>
      <c r="F54" s="12">
        <f t="shared" si="9"/>
        <v>6250.5450000000001</v>
      </c>
      <c r="G54" s="12"/>
      <c r="H54" s="12"/>
      <c r="I54" s="12"/>
      <c r="J54" s="12"/>
      <c r="K54" s="12"/>
      <c r="L54" s="12">
        <v>50</v>
      </c>
      <c r="M54" s="12"/>
      <c r="N54" s="12">
        <f t="shared" si="7"/>
        <v>12501.09</v>
      </c>
      <c r="O54" s="12">
        <f>Q54*2</f>
        <v>4167.03</v>
      </c>
      <c r="P54" s="12"/>
      <c r="Q54" s="12">
        <f>AA54*10</f>
        <v>2083.5149999999999</v>
      </c>
      <c r="R54" s="12"/>
      <c r="S54" s="12"/>
      <c r="T54" s="12">
        <v>100</v>
      </c>
      <c r="U54" s="7"/>
      <c r="V54" s="7"/>
      <c r="W54" s="7">
        <v>150</v>
      </c>
      <c r="X54" s="7"/>
      <c r="Y54" s="12"/>
      <c r="Z54" s="12"/>
      <c r="AA54" s="12">
        <f t="shared" si="8"/>
        <v>208.35149999999999</v>
      </c>
      <c r="AB54" s="12"/>
      <c r="AC54" s="12">
        <v>3000</v>
      </c>
    </row>
    <row r="55" spans="1:29" x14ac:dyDescent="0.2">
      <c r="A55" s="4" t="s">
        <v>104</v>
      </c>
      <c r="B55" s="2" t="s">
        <v>105</v>
      </c>
      <c r="C55" s="12">
        <v>159.40050000000002</v>
      </c>
      <c r="D55" s="12"/>
      <c r="E55" s="12" t="s">
        <v>471</v>
      </c>
      <c r="F55" s="12">
        <f t="shared" si="9"/>
        <v>4782.0150000000003</v>
      </c>
      <c r="G55" s="12"/>
      <c r="H55" s="12"/>
      <c r="I55" s="12"/>
      <c r="J55" s="12"/>
      <c r="K55" s="12"/>
      <c r="L55" s="12">
        <v>50</v>
      </c>
      <c r="M55" s="12"/>
      <c r="N55" s="12">
        <f t="shared" si="7"/>
        <v>9564.0300000000007</v>
      </c>
      <c r="O55" s="12">
        <f>Q55*2</f>
        <v>3188.01</v>
      </c>
      <c r="P55" s="12"/>
      <c r="Q55" s="12">
        <f>AA55*10</f>
        <v>1594.0050000000001</v>
      </c>
      <c r="R55" s="12"/>
      <c r="S55" s="12"/>
      <c r="T55" s="12">
        <v>100</v>
      </c>
      <c r="U55" s="7"/>
      <c r="V55" s="7"/>
      <c r="W55" s="7">
        <v>150</v>
      </c>
      <c r="X55" s="7"/>
      <c r="Y55" s="12"/>
      <c r="Z55" s="12"/>
      <c r="AA55" s="12">
        <f t="shared" si="8"/>
        <v>159.40050000000002</v>
      </c>
      <c r="AB55" s="12"/>
      <c r="AC55" s="12">
        <v>3000</v>
      </c>
    </row>
    <row r="56" spans="1:29" x14ac:dyDescent="0.2">
      <c r="A56" s="2"/>
      <c r="B56" s="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7"/>
      <c r="V56" s="7"/>
      <c r="W56" s="7"/>
      <c r="X56" s="7"/>
      <c r="Y56" s="12"/>
      <c r="Z56" s="12"/>
      <c r="AA56" s="12"/>
      <c r="AB56" s="12"/>
      <c r="AC56" s="12"/>
    </row>
    <row r="57" spans="1:29" x14ac:dyDescent="0.2">
      <c r="A57" s="2" t="s">
        <v>56</v>
      </c>
      <c r="C57" s="12"/>
      <c r="D57" s="12"/>
      <c r="E57" s="17" t="s">
        <v>57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7"/>
      <c r="V57" s="7"/>
      <c r="W57" s="7"/>
      <c r="X57" s="7"/>
      <c r="Y57" s="12"/>
      <c r="Z57" s="12"/>
      <c r="AA57" s="12"/>
      <c r="AB57" s="12"/>
      <c r="AC57" s="12"/>
    </row>
    <row r="58" spans="1:29" x14ac:dyDescent="0.2">
      <c r="A58" s="2" t="s">
        <v>64</v>
      </c>
      <c r="B58" s="2" t="s">
        <v>65</v>
      </c>
      <c r="C58" s="12">
        <v>257.06100000000004</v>
      </c>
      <c r="D58" s="12">
        <v>64.47</v>
      </c>
      <c r="E58" s="12" t="s">
        <v>452</v>
      </c>
      <c r="F58" s="12">
        <f>C58*30</f>
        <v>7711.8300000000008</v>
      </c>
      <c r="G58" s="12">
        <f>D58*30</f>
        <v>1934.1</v>
      </c>
      <c r="H58" s="12">
        <v>243</v>
      </c>
      <c r="I58" s="12"/>
      <c r="J58" s="12"/>
      <c r="K58" s="12"/>
      <c r="L58" s="12">
        <v>50</v>
      </c>
      <c r="M58" s="12"/>
      <c r="N58" s="12">
        <f t="shared" ref="N58:N63" si="12">AA58*60</f>
        <v>19291.860000000004</v>
      </c>
      <c r="O58" s="12"/>
      <c r="P58" s="12">
        <f>R58*2</f>
        <v>9645.9300000000021</v>
      </c>
      <c r="Q58" s="12"/>
      <c r="R58" s="12">
        <f>AA58*15</f>
        <v>4822.9650000000011</v>
      </c>
      <c r="S58" s="12"/>
      <c r="T58" s="12">
        <v>100</v>
      </c>
      <c r="U58" s="7">
        <v>130</v>
      </c>
      <c r="V58" s="7"/>
      <c r="W58" s="7">
        <v>150</v>
      </c>
      <c r="X58" s="7"/>
      <c r="Y58" s="12"/>
      <c r="Z58" s="12"/>
      <c r="AA58" s="12">
        <f t="shared" ref="AA58:AA63" si="13">C58+D58</f>
        <v>321.53100000000006</v>
      </c>
      <c r="AB58" s="12"/>
      <c r="AC58" s="12">
        <v>3000</v>
      </c>
    </row>
    <row r="59" spans="1:29" x14ac:dyDescent="0.2">
      <c r="A59" s="2" t="s">
        <v>62</v>
      </c>
      <c r="B59" s="2" t="s">
        <v>63</v>
      </c>
      <c r="C59" s="12">
        <v>148.785</v>
      </c>
      <c r="D59" s="12">
        <v>98.7</v>
      </c>
      <c r="E59" s="12" t="s">
        <v>454</v>
      </c>
      <c r="F59" s="12">
        <f>C59*30</f>
        <v>4463.55</v>
      </c>
      <c r="G59" s="12">
        <f>D59*30</f>
        <v>2961</v>
      </c>
      <c r="H59" s="12">
        <v>405</v>
      </c>
      <c r="I59" s="12">
        <v>205.5</v>
      </c>
      <c r="J59" s="12"/>
      <c r="K59" s="12">
        <v>250</v>
      </c>
      <c r="L59" s="12"/>
      <c r="M59" s="12"/>
      <c r="N59" s="12">
        <f t="shared" si="12"/>
        <v>14849.1</v>
      </c>
      <c r="O59" s="12"/>
      <c r="P59" s="12">
        <f>R59*2</f>
        <v>7424.55</v>
      </c>
      <c r="Q59" s="12"/>
      <c r="R59" s="12">
        <f>AA59*15</f>
        <v>3712.2750000000001</v>
      </c>
      <c r="S59" s="12">
        <v>220</v>
      </c>
      <c r="T59" s="12"/>
      <c r="U59" s="7">
        <v>130</v>
      </c>
      <c r="V59" s="7"/>
      <c r="W59" s="7"/>
      <c r="X59" s="7"/>
      <c r="Y59" s="12">
        <v>500</v>
      </c>
      <c r="Z59" s="12"/>
      <c r="AA59" s="12">
        <f t="shared" si="13"/>
        <v>247.48500000000001</v>
      </c>
      <c r="AB59" s="12">
        <v>3</v>
      </c>
      <c r="AC59" s="12">
        <v>3000</v>
      </c>
    </row>
    <row r="60" spans="1:29" x14ac:dyDescent="0.2">
      <c r="A60" s="2" t="s">
        <v>58</v>
      </c>
      <c r="B60" s="2" t="s">
        <v>59</v>
      </c>
      <c r="C60" s="12">
        <v>160.83899999999997</v>
      </c>
      <c r="D60" s="12"/>
      <c r="E60" s="12" t="s">
        <v>459</v>
      </c>
      <c r="F60" s="12">
        <f>C60*30</f>
        <v>4825.1699999999992</v>
      </c>
      <c r="G60" s="12"/>
      <c r="H60" s="12"/>
      <c r="I60" s="12"/>
      <c r="J60" s="12"/>
      <c r="K60" s="12"/>
      <c r="L60" s="12">
        <v>50</v>
      </c>
      <c r="M60" s="12"/>
      <c r="N60" s="12">
        <f t="shared" si="12"/>
        <v>9650.3399999999983</v>
      </c>
      <c r="O60" s="12">
        <f>Q60*2</f>
        <v>3216.7799999999993</v>
      </c>
      <c r="P60" s="12"/>
      <c r="Q60" s="12">
        <f>AA60*10</f>
        <v>1608.3899999999996</v>
      </c>
      <c r="R60" s="12"/>
      <c r="S60" s="12"/>
      <c r="T60" s="12">
        <v>100</v>
      </c>
      <c r="U60" s="7">
        <v>130</v>
      </c>
      <c r="V60" s="7"/>
      <c r="W60" s="7">
        <v>150</v>
      </c>
      <c r="X60" s="7"/>
      <c r="Y60" s="12"/>
      <c r="Z60" s="12"/>
      <c r="AA60" s="12">
        <f t="shared" si="13"/>
        <v>160.83899999999997</v>
      </c>
      <c r="AB60" s="12"/>
      <c r="AC60" s="12">
        <v>3000</v>
      </c>
    </row>
    <row r="61" spans="1:29" x14ac:dyDescent="0.2">
      <c r="A61" s="4" t="s">
        <v>66</v>
      </c>
      <c r="B61" s="4" t="s">
        <v>67</v>
      </c>
      <c r="C61" s="12">
        <v>148.785</v>
      </c>
      <c r="D61" s="12">
        <v>60.900000000000006</v>
      </c>
      <c r="E61" s="12" t="s">
        <v>469</v>
      </c>
      <c r="F61" s="12">
        <f>C61*30</f>
        <v>4463.55</v>
      </c>
      <c r="G61" s="12">
        <f>D61*30</f>
        <v>1827.0000000000002</v>
      </c>
      <c r="H61" s="12">
        <v>243</v>
      </c>
      <c r="I61" s="12">
        <v>81</v>
      </c>
      <c r="J61" s="12"/>
      <c r="K61" s="12"/>
      <c r="L61" s="12"/>
      <c r="M61" s="12"/>
      <c r="N61" s="12">
        <f t="shared" si="12"/>
        <v>12581.1</v>
      </c>
      <c r="O61" s="12"/>
      <c r="P61" s="12">
        <f>R61*2</f>
        <v>6290.55</v>
      </c>
      <c r="Q61" s="12"/>
      <c r="R61" s="12">
        <f>AA61*15</f>
        <v>3145.2750000000001</v>
      </c>
      <c r="S61" s="12"/>
      <c r="T61" s="12">
        <v>100</v>
      </c>
      <c r="U61" s="7"/>
      <c r="V61" s="7">
        <v>150</v>
      </c>
      <c r="W61" s="7"/>
      <c r="X61" s="7"/>
      <c r="Y61" s="12"/>
      <c r="Z61" s="12"/>
      <c r="AA61" s="12">
        <f t="shared" si="13"/>
        <v>209.685</v>
      </c>
      <c r="AB61" s="12"/>
      <c r="AC61" s="12">
        <v>3000</v>
      </c>
    </row>
    <row r="62" spans="1:29" x14ac:dyDescent="0.2">
      <c r="A62" s="2" t="s">
        <v>60</v>
      </c>
      <c r="B62" s="2" t="s">
        <v>61</v>
      </c>
      <c r="C62" s="12">
        <v>169.23899999999998</v>
      </c>
      <c r="D62" s="12"/>
      <c r="E62" s="12" t="s">
        <v>486</v>
      </c>
      <c r="F62" s="12">
        <f>C62*30</f>
        <v>5077.1699999999992</v>
      </c>
      <c r="G62" s="12"/>
      <c r="H62" s="12">
        <v>405</v>
      </c>
      <c r="I62" s="12">
        <v>210.5</v>
      </c>
      <c r="J62" s="12"/>
      <c r="K62" s="12">
        <v>250</v>
      </c>
      <c r="L62" s="12"/>
      <c r="M62" s="12"/>
      <c r="N62" s="12">
        <f t="shared" si="12"/>
        <v>10154.339999999998</v>
      </c>
      <c r="O62" s="12"/>
      <c r="P62" s="12">
        <f>R62*2</f>
        <v>5077.1699999999992</v>
      </c>
      <c r="Q62" s="12"/>
      <c r="R62" s="12">
        <f>AA62*15</f>
        <v>2538.5849999999996</v>
      </c>
      <c r="S62" s="12">
        <v>220</v>
      </c>
      <c r="T62" s="12"/>
      <c r="U62" s="7"/>
      <c r="V62" s="7"/>
      <c r="W62" s="7"/>
      <c r="X62" s="7"/>
      <c r="Y62" s="12">
        <v>500</v>
      </c>
      <c r="Z62" s="12"/>
      <c r="AA62" s="12">
        <f t="shared" si="13"/>
        <v>169.23899999999998</v>
      </c>
      <c r="AB62" s="12">
        <v>3</v>
      </c>
      <c r="AC62" s="12">
        <v>3000</v>
      </c>
    </row>
    <row r="63" spans="1:29" x14ac:dyDescent="0.2">
      <c r="A63" s="3">
        <v>166</v>
      </c>
      <c r="B63" s="4" t="s">
        <v>99</v>
      </c>
      <c r="C63" s="12">
        <v>148.785</v>
      </c>
      <c r="D63" s="12"/>
      <c r="E63" s="12" t="s">
        <v>471</v>
      </c>
      <c r="F63" s="12">
        <f>C63*30</f>
        <v>4463.55</v>
      </c>
      <c r="G63" s="12"/>
      <c r="H63" s="12"/>
      <c r="I63" s="12"/>
      <c r="J63" s="12"/>
      <c r="K63" s="12"/>
      <c r="L63" s="12"/>
      <c r="M63" s="12"/>
      <c r="N63" s="12">
        <f t="shared" si="12"/>
        <v>8927.1</v>
      </c>
      <c r="O63" s="12">
        <f>Q63*2</f>
        <v>2975.7</v>
      </c>
      <c r="P63" s="12"/>
      <c r="Q63" s="12">
        <f>AA63*10</f>
        <v>1487.85</v>
      </c>
      <c r="R63" s="12"/>
      <c r="S63" s="12"/>
      <c r="T63" s="12">
        <v>100</v>
      </c>
      <c r="U63" s="7"/>
      <c r="V63" s="7"/>
      <c r="W63" s="7">
        <v>150</v>
      </c>
      <c r="X63" s="7"/>
      <c r="Y63" s="12"/>
      <c r="Z63" s="12"/>
      <c r="AA63" s="12">
        <f t="shared" si="13"/>
        <v>148.785</v>
      </c>
      <c r="AB63" s="12"/>
      <c r="AC63" s="12">
        <v>3000</v>
      </c>
    </row>
    <row r="64" spans="1:29" x14ac:dyDescent="0.2">
      <c r="A64" s="2"/>
      <c r="B64" s="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7"/>
      <c r="V64" s="7"/>
      <c r="W64" s="7"/>
      <c r="X64" s="7"/>
      <c r="Y64" s="12"/>
      <c r="Z64" s="12"/>
      <c r="AA64" s="12"/>
      <c r="AB64" s="12"/>
      <c r="AC64" s="12"/>
    </row>
    <row r="65" spans="1:29" x14ac:dyDescent="0.2">
      <c r="A65" s="2"/>
      <c r="C65" s="12"/>
      <c r="D65" s="12"/>
      <c r="E65" s="17" t="s">
        <v>68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7"/>
      <c r="V65" s="7"/>
      <c r="W65" s="7"/>
      <c r="X65" s="7"/>
      <c r="Y65" s="12"/>
      <c r="Z65" s="12"/>
      <c r="AA65" s="12"/>
      <c r="AB65" s="12"/>
      <c r="AC65" s="12"/>
    </row>
    <row r="66" spans="1:29" x14ac:dyDescent="0.2">
      <c r="A66" s="2" t="s">
        <v>69</v>
      </c>
      <c r="B66" s="2" t="s">
        <v>70</v>
      </c>
      <c r="C66" s="12">
        <v>271.76100000000002</v>
      </c>
      <c r="D66" s="12"/>
      <c r="E66" s="12" t="s">
        <v>510</v>
      </c>
      <c r="F66" s="12">
        <f>C66*30</f>
        <v>8152.8300000000008</v>
      </c>
      <c r="G66" s="12"/>
      <c r="H66" s="12">
        <v>243</v>
      </c>
      <c r="I66" s="12">
        <v>152</v>
      </c>
      <c r="J66" s="12"/>
      <c r="K66" s="12"/>
      <c r="L66" s="12">
        <v>50</v>
      </c>
      <c r="M66" s="12"/>
      <c r="N66" s="12">
        <f>AA66*60</f>
        <v>16305.660000000002</v>
      </c>
      <c r="O66" s="12"/>
      <c r="P66" s="12">
        <f>R66*2</f>
        <v>8152.8300000000008</v>
      </c>
      <c r="Q66" s="12"/>
      <c r="R66" s="12">
        <f>AA66*15</f>
        <v>4076.4150000000004</v>
      </c>
      <c r="S66" s="12"/>
      <c r="T66" s="12">
        <v>100</v>
      </c>
      <c r="U66" s="7"/>
      <c r="V66" s="7">
        <v>150</v>
      </c>
      <c r="W66" s="7"/>
      <c r="X66" s="7"/>
      <c r="Y66" s="12"/>
      <c r="Z66" s="12"/>
      <c r="AA66" s="12">
        <f>C66+D66</f>
        <v>271.76100000000002</v>
      </c>
      <c r="AB66" s="12"/>
      <c r="AC66" s="12">
        <v>3000</v>
      </c>
    </row>
    <row r="67" spans="1:29" x14ac:dyDescent="0.2">
      <c r="A67" s="2"/>
      <c r="B67" s="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7"/>
      <c r="V67" s="7"/>
      <c r="W67" s="7"/>
      <c r="X67" s="7"/>
      <c r="Y67" s="12"/>
      <c r="Z67" s="12"/>
      <c r="AA67" s="12"/>
      <c r="AB67" s="12"/>
      <c r="AC67" s="12"/>
    </row>
    <row r="68" spans="1:29" x14ac:dyDescent="0.2">
      <c r="A68" s="2"/>
      <c r="C68" s="12"/>
      <c r="D68" s="12"/>
      <c r="E68" s="17" t="s">
        <v>487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7"/>
      <c r="V68" s="7"/>
      <c r="W68" s="7"/>
      <c r="X68" s="7"/>
      <c r="Y68" s="12"/>
      <c r="Z68" s="12"/>
      <c r="AA68" s="12"/>
      <c r="AB68" s="12"/>
      <c r="AC68" s="12"/>
    </row>
    <row r="69" spans="1:29" x14ac:dyDescent="0.2">
      <c r="A69" s="4" t="s">
        <v>75</v>
      </c>
      <c r="B69" s="2" t="s">
        <v>76</v>
      </c>
      <c r="C69" s="12">
        <v>405.1635</v>
      </c>
      <c r="D69" s="12">
        <v>159.39000000000001</v>
      </c>
      <c r="E69" s="12" t="s">
        <v>488</v>
      </c>
      <c r="F69" s="12">
        <f>C69*30</f>
        <v>12154.905000000001</v>
      </c>
      <c r="G69" s="12">
        <f>D69*30</f>
        <v>4781.7000000000007</v>
      </c>
      <c r="H69" s="12"/>
      <c r="I69" s="12"/>
      <c r="J69" s="12"/>
      <c r="K69" s="12"/>
      <c r="L69" s="12"/>
      <c r="M69" s="12"/>
      <c r="N69" s="12">
        <f>AA69*60</f>
        <v>33873.21</v>
      </c>
      <c r="O69" s="12">
        <f>Q69*2</f>
        <v>11291.07</v>
      </c>
      <c r="P69" s="12"/>
      <c r="Q69" s="12">
        <f>AA69*10</f>
        <v>5645.5349999999999</v>
      </c>
      <c r="R69" s="12"/>
      <c r="S69" s="12"/>
      <c r="T69" s="12">
        <v>100</v>
      </c>
      <c r="U69" s="7"/>
      <c r="V69" s="7"/>
      <c r="W69" s="7"/>
      <c r="X69" s="7"/>
      <c r="Y69" s="12"/>
      <c r="Z69" s="12"/>
      <c r="AA69" s="12">
        <f>C69+D69</f>
        <v>564.55349999999999</v>
      </c>
      <c r="AB69" s="12"/>
      <c r="AC69" s="12">
        <v>3000</v>
      </c>
    </row>
    <row r="70" spans="1:29" x14ac:dyDescent="0.2">
      <c r="A70" s="3">
        <v>137</v>
      </c>
      <c r="B70" s="2" t="s">
        <v>77</v>
      </c>
      <c r="C70" s="12">
        <v>347.28750000000002</v>
      </c>
      <c r="D70" s="12"/>
      <c r="E70" s="12" t="s">
        <v>489</v>
      </c>
      <c r="F70" s="12">
        <f>C70*30</f>
        <v>10418.625</v>
      </c>
      <c r="G70" s="12"/>
      <c r="H70" s="12"/>
      <c r="I70" s="12"/>
      <c r="J70" s="12"/>
      <c r="K70" s="12"/>
      <c r="L70" s="12">
        <v>50</v>
      </c>
      <c r="M70" s="12"/>
      <c r="N70" s="12">
        <f>AA70*60</f>
        <v>20837.25</v>
      </c>
      <c r="O70" s="12">
        <f>Q70*2</f>
        <v>6945.75</v>
      </c>
      <c r="P70" s="12"/>
      <c r="Q70" s="12">
        <f>AA70*10</f>
        <v>3472.875</v>
      </c>
      <c r="R70" s="12"/>
      <c r="S70" s="12"/>
      <c r="T70" s="12">
        <v>100</v>
      </c>
      <c r="U70" s="7"/>
      <c r="V70" s="7"/>
      <c r="W70" s="7"/>
      <c r="X70" s="7"/>
      <c r="Y70" s="12"/>
      <c r="Z70" s="12"/>
      <c r="AA70" s="12">
        <f>C70+D70</f>
        <v>347.28750000000002</v>
      </c>
      <c r="AB70" s="12"/>
      <c r="AC70" s="12">
        <v>3000</v>
      </c>
    </row>
    <row r="71" spans="1:29" x14ac:dyDescent="0.2">
      <c r="A71" s="2" t="s">
        <v>71</v>
      </c>
      <c r="B71" s="2" t="s">
        <v>72</v>
      </c>
      <c r="C71" s="12">
        <v>148.785</v>
      </c>
      <c r="D71" s="12">
        <v>171.35999999999999</v>
      </c>
      <c r="E71" s="12" t="s">
        <v>490</v>
      </c>
      <c r="F71" s="12">
        <f>C71*30</f>
        <v>4463.55</v>
      </c>
      <c r="G71" s="12">
        <f>D71*30</f>
        <v>5140.7999999999993</v>
      </c>
      <c r="H71" s="12"/>
      <c r="I71" s="12"/>
      <c r="J71" s="12"/>
      <c r="K71" s="12"/>
      <c r="L71" s="12">
        <v>50</v>
      </c>
      <c r="M71" s="12"/>
      <c r="N71" s="12">
        <f>AA71*60</f>
        <v>19208.699999999997</v>
      </c>
      <c r="O71" s="12">
        <f>Q71*2</f>
        <v>6402.9</v>
      </c>
      <c r="P71" s="12"/>
      <c r="Q71" s="12">
        <f>AA71*10</f>
        <v>3201.45</v>
      </c>
      <c r="R71" s="12"/>
      <c r="S71" s="12"/>
      <c r="T71" s="12">
        <v>100</v>
      </c>
      <c r="U71" s="7"/>
      <c r="V71" s="7">
        <v>150</v>
      </c>
      <c r="W71" s="7"/>
      <c r="X71" s="7"/>
      <c r="Y71" s="12"/>
      <c r="Z71" s="12"/>
      <c r="AA71" s="12">
        <f>C71+D71</f>
        <v>320.14499999999998</v>
      </c>
      <c r="AB71" s="12"/>
      <c r="AC71" s="12">
        <v>3000</v>
      </c>
    </row>
    <row r="72" spans="1:29" x14ac:dyDescent="0.2">
      <c r="A72" s="2" t="s">
        <v>73</v>
      </c>
      <c r="B72" s="2" t="s">
        <v>74</v>
      </c>
      <c r="C72" s="12">
        <v>271.76100000000002</v>
      </c>
      <c r="D72" s="12">
        <v>44.59</v>
      </c>
      <c r="E72" s="12" t="s">
        <v>491</v>
      </c>
      <c r="F72" s="12">
        <f>C72*30</f>
        <v>8152.8300000000008</v>
      </c>
      <c r="G72" s="12">
        <f>D72*30</f>
        <v>1337.7</v>
      </c>
      <c r="H72" s="12"/>
      <c r="I72" s="12"/>
      <c r="J72" s="12"/>
      <c r="K72" s="12"/>
      <c r="L72" s="12">
        <v>50</v>
      </c>
      <c r="M72" s="12"/>
      <c r="N72" s="12">
        <f>AA72*60</f>
        <v>18981.060000000001</v>
      </c>
      <c r="O72" s="12">
        <f>Q72*2</f>
        <v>6327.02</v>
      </c>
      <c r="P72" s="12"/>
      <c r="Q72" s="12">
        <f>AA72*10</f>
        <v>3163.51</v>
      </c>
      <c r="R72" s="12"/>
      <c r="S72" s="12"/>
      <c r="T72" s="12">
        <v>100</v>
      </c>
      <c r="U72" s="7"/>
      <c r="V72" s="7">
        <v>150</v>
      </c>
      <c r="W72" s="7"/>
      <c r="X72" s="7"/>
      <c r="Y72" s="12"/>
      <c r="Z72" s="12"/>
      <c r="AA72" s="12">
        <f>C72+D72</f>
        <v>316.351</v>
      </c>
      <c r="AB72" s="12"/>
      <c r="AC72" s="12">
        <v>3000</v>
      </c>
    </row>
    <row r="73" spans="1:29" x14ac:dyDescent="0.2">
      <c r="A73" s="2"/>
      <c r="B73" s="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7"/>
      <c r="V73" s="7"/>
      <c r="W73" s="7"/>
      <c r="X73" s="7"/>
      <c r="Y73" s="12"/>
      <c r="Z73" s="12"/>
      <c r="AA73" s="12"/>
      <c r="AB73" s="12"/>
      <c r="AC73" s="12"/>
    </row>
    <row r="74" spans="1:29" x14ac:dyDescent="0.2">
      <c r="A74" s="2"/>
      <c r="C74" s="12"/>
      <c r="D74" s="12"/>
      <c r="E74" s="17" t="s">
        <v>461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7"/>
      <c r="V74" s="7"/>
      <c r="W74" s="7"/>
      <c r="X74" s="7"/>
      <c r="Y74" s="12"/>
      <c r="Z74" s="12"/>
      <c r="AA74" s="12"/>
      <c r="AB74" s="12"/>
      <c r="AC74" s="12"/>
    </row>
    <row r="75" spans="1:29" x14ac:dyDescent="0.2">
      <c r="A75" s="4" t="s">
        <v>91</v>
      </c>
      <c r="B75" s="4" t="s">
        <v>92</v>
      </c>
      <c r="C75" s="12">
        <v>360.51750000000004</v>
      </c>
      <c r="D75" s="12">
        <v>239.75000000000003</v>
      </c>
      <c r="E75" s="12" t="s">
        <v>507</v>
      </c>
      <c r="F75" s="12">
        <f>C75*30</f>
        <v>10815.525000000001</v>
      </c>
      <c r="G75" s="12">
        <f>D75*30</f>
        <v>7192.5000000000009</v>
      </c>
      <c r="H75" s="12"/>
      <c r="I75" s="12"/>
      <c r="J75" s="12"/>
      <c r="K75" s="12"/>
      <c r="L75" s="12"/>
      <c r="M75" s="12"/>
      <c r="N75" s="12">
        <f>AA75*60</f>
        <v>36016.050000000003</v>
      </c>
      <c r="O75" s="12">
        <f>Q75*2</f>
        <v>12005.35</v>
      </c>
      <c r="P75" s="12"/>
      <c r="Q75" s="12">
        <f>AA75*10</f>
        <v>6002.6750000000002</v>
      </c>
      <c r="R75" s="12"/>
      <c r="S75" s="12"/>
      <c r="T75" s="12">
        <v>100</v>
      </c>
      <c r="U75" s="7"/>
      <c r="V75" s="7">
        <v>150</v>
      </c>
      <c r="W75" s="7"/>
      <c r="X75" s="7"/>
      <c r="Y75" s="12"/>
      <c r="Z75" s="12"/>
      <c r="AA75" s="12">
        <f>C75+D75</f>
        <v>600.26750000000004</v>
      </c>
      <c r="AB75" s="12"/>
      <c r="AC75" s="12">
        <v>3000</v>
      </c>
    </row>
    <row r="76" spans="1:29" x14ac:dyDescent="0.2">
      <c r="A76" s="2" t="s">
        <v>78</v>
      </c>
      <c r="B76" s="2" t="s">
        <v>79</v>
      </c>
      <c r="C76" s="12">
        <v>225.14100000000002</v>
      </c>
      <c r="D76" s="12">
        <v>123.34</v>
      </c>
      <c r="E76" s="12" t="s">
        <v>508</v>
      </c>
      <c r="F76" s="12">
        <f>C76*30</f>
        <v>6754.2300000000005</v>
      </c>
      <c r="G76" s="12">
        <f>D76*30</f>
        <v>3700.2000000000003</v>
      </c>
      <c r="H76" s="12"/>
      <c r="I76" s="12"/>
      <c r="J76" s="12"/>
      <c r="K76" s="12"/>
      <c r="L76" s="12"/>
      <c r="M76" s="12"/>
      <c r="N76" s="12">
        <f>AA76*60</f>
        <v>20908.86</v>
      </c>
      <c r="O76" s="12">
        <f>Q76*2</f>
        <v>6969.62</v>
      </c>
      <c r="P76" s="12"/>
      <c r="Q76" s="12">
        <f>AA76*10</f>
        <v>3484.81</v>
      </c>
      <c r="R76" s="12"/>
      <c r="S76" s="12"/>
      <c r="T76" s="12">
        <v>100</v>
      </c>
      <c r="U76" s="7">
        <v>130</v>
      </c>
      <c r="V76" s="7"/>
      <c r="W76" s="7">
        <v>150</v>
      </c>
      <c r="X76" s="7"/>
      <c r="Y76" s="12"/>
      <c r="Z76" s="12"/>
      <c r="AA76" s="12">
        <f>C76+D76</f>
        <v>348.48099999999999</v>
      </c>
      <c r="AB76" s="12"/>
      <c r="AC76" s="12">
        <v>3000</v>
      </c>
    </row>
    <row r="77" spans="1:29" x14ac:dyDescent="0.2">
      <c r="A77" s="2" t="s">
        <v>185</v>
      </c>
      <c r="B77" s="2" t="s">
        <v>186</v>
      </c>
      <c r="C77" s="12">
        <v>275.4255</v>
      </c>
      <c r="D77" s="12"/>
      <c r="E77" s="12" t="s">
        <v>509</v>
      </c>
      <c r="F77" s="12">
        <f>C77*30</f>
        <v>8262.7649999999994</v>
      </c>
      <c r="G77" s="12"/>
      <c r="H77" s="12"/>
      <c r="I77" s="12"/>
      <c r="J77" s="12"/>
      <c r="K77" s="12"/>
      <c r="L77" s="12">
        <v>50</v>
      </c>
      <c r="M77" s="12"/>
      <c r="N77" s="12">
        <f>AA77*60</f>
        <v>16525.53</v>
      </c>
      <c r="O77" s="12"/>
      <c r="P77" s="12">
        <f>R77*2</f>
        <v>8262.7649999999994</v>
      </c>
      <c r="Q77" s="12"/>
      <c r="R77" s="12">
        <f>AA77*15</f>
        <v>4131.3824999999997</v>
      </c>
      <c r="S77" s="12"/>
      <c r="T77" s="12">
        <v>100</v>
      </c>
      <c r="U77" s="7">
        <v>130</v>
      </c>
      <c r="V77" s="7"/>
      <c r="W77" s="7">
        <v>150</v>
      </c>
      <c r="X77" s="7"/>
      <c r="Y77" s="12"/>
      <c r="Z77" s="12"/>
      <c r="AA77" s="12">
        <f>C77+D77</f>
        <v>275.4255</v>
      </c>
      <c r="AB77" s="12"/>
      <c r="AC77" s="12">
        <v>3000</v>
      </c>
    </row>
    <row r="78" spans="1:29" x14ac:dyDescent="0.2">
      <c r="A78" s="2"/>
      <c r="B78" s="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7"/>
      <c r="V78" s="7"/>
      <c r="W78" s="7"/>
      <c r="X78" s="7"/>
      <c r="Y78" s="12"/>
      <c r="Z78" s="12"/>
      <c r="AA78" s="12"/>
      <c r="AB78" s="12"/>
      <c r="AC78" s="12"/>
    </row>
    <row r="79" spans="1:29" x14ac:dyDescent="0.2">
      <c r="A79" s="2"/>
      <c r="C79" s="12"/>
      <c r="D79" s="12"/>
      <c r="E79" s="17" t="s">
        <v>106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7"/>
      <c r="V79" s="7"/>
      <c r="W79" s="7"/>
      <c r="X79" s="7"/>
      <c r="Y79" s="12"/>
      <c r="Z79" s="12"/>
      <c r="AA79" s="12"/>
      <c r="AB79" s="12"/>
      <c r="AC79" s="12"/>
    </row>
    <row r="80" spans="1:29" x14ac:dyDescent="0.2">
      <c r="A80" s="3">
        <v>152</v>
      </c>
      <c r="B80" s="2" t="s">
        <v>117</v>
      </c>
      <c r="C80" s="12">
        <v>410.82300000000004</v>
      </c>
      <c r="D80" s="12">
        <v>616.21</v>
      </c>
      <c r="E80" s="12" t="s">
        <v>492</v>
      </c>
      <c r="F80" s="12">
        <f>C80*30</f>
        <v>12324.69</v>
      </c>
      <c r="G80" s="12">
        <f>D80*30</f>
        <v>18486.300000000003</v>
      </c>
      <c r="H80" s="12"/>
      <c r="I80" s="12"/>
      <c r="J80" s="12"/>
      <c r="K80" s="12"/>
      <c r="L80" s="12"/>
      <c r="M80" s="12"/>
      <c r="N80" s="12">
        <f t="shared" ref="N80:N100" si="14">AA80*60</f>
        <v>61621.98000000001</v>
      </c>
      <c r="O80" s="12">
        <f>Q80*2</f>
        <v>20540.660000000003</v>
      </c>
      <c r="P80" s="12"/>
      <c r="Q80" s="12">
        <f>AA80*10</f>
        <v>10270.330000000002</v>
      </c>
      <c r="R80" s="12"/>
      <c r="S80" s="12"/>
      <c r="T80" s="12">
        <v>100</v>
      </c>
      <c r="U80" s="7"/>
      <c r="V80" s="7">
        <v>150</v>
      </c>
      <c r="W80" s="7"/>
      <c r="X80" s="7"/>
      <c r="Y80" s="12"/>
      <c r="Z80" s="12"/>
      <c r="AA80" s="12">
        <f t="shared" ref="AA80:AA100" si="15">C80+D80</f>
        <v>1027.0330000000001</v>
      </c>
      <c r="AB80" s="12"/>
      <c r="AC80" s="12">
        <v>3000</v>
      </c>
    </row>
    <row r="81" spans="1:29" x14ac:dyDescent="0.2">
      <c r="A81" s="2" t="s">
        <v>120</v>
      </c>
      <c r="B81" s="2" t="s">
        <v>121</v>
      </c>
      <c r="C81" s="12">
        <v>452.95950000000005</v>
      </c>
      <c r="D81" s="12">
        <v>429.52000000000004</v>
      </c>
      <c r="E81" s="12" t="s">
        <v>493</v>
      </c>
      <c r="F81" s="12">
        <f>C81*30</f>
        <v>13588.785000000002</v>
      </c>
      <c r="G81" s="12">
        <f>D81*30</f>
        <v>12885.6</v>
      </c>
      <c r="H81" s="12">
        <v>405</v>
      </c>
      <c r="I81" s="12">
        <v>86</v>
      </c>
      <c r="J81" s="12"/>
      <c r="K81" s="12">
        <v>250</v>
      </c>
      <c r="L81" s="12"/>
      <c r="M81" s="12"/>
      <c r="N81" s="12">
        <f t="shared" si="14"/>
        <v>52948.770000000011</v>
      </c>
      <c r="O81" s="12"/>
      <c r="P81" s="12">
        <f>R81*2</f>
        <v>26474.385000000006</v>
      </c>
      <c r="Q81" s="12"/>
      <c r="R81" s="12">
        <f>AA81*15</f>
        <v>13237.192500000003</v>
      </c>
      <c r="S81" s="12">
        <v>220</v>
      </c>
      <c r="T81" s="12"/>
      <c r="U81" s="7"/>
      <c r="V81" s="7"/>
      <c r="W81" s="7">
        <v>150</v>
      </c>
      <c r="X81" s="7"/>
      <c r="Y81" s="12">
        <v>500</v>
      </c>
      <c r="Z81" s="12"/>
      <c r="AA81" s="12">
        <f t="shared" si="15"/>
        <v>882.47950000000014</v>
      </c>
      <c r="AB81" s="12">
        <v>3</v>
      </c>
      <c r="AC81" s="12">
        <v>3000</v>
      </c>
    </row>
    <row r="82" spans="1:29" x14ac:dyDescent="0.2">
      <c r="A82" s="2" t="s">
        <v>109</v>
      </c>
      <c r="B82" s="2" t="s">
        <v>110</v>
      </c>
      <c r="C82" s="12">
        <v>781.29450000000008</v>
      </c>
      <c r="D82" s="12"/>
      <c r="E82" s="12" t="s">
        <v>494</v>
      </c>
      <c r="F82" s="12">
        <f t="shared" ref="F82:F100" si="16">C82*30</f>
        <v>23438.835000000003</v>
      </c>
      <c r="G82" s="12"/>
      <c r="H82" s="12">
        <v>1140.75</v>
      </c>
      <c r="I82" s="12">
        <v>132</v>
      </c>
      <c r="J82" s="12"/>
      <c r="K82" s="12">
        <v>250</v>
      </c>
      <c r="L82" s="12"/>
      <c r="M82" s="12"/>
      <c r="N82" s="12">
        <f t="shared" si="14"/>
        <v>46877.670000000006</v>
      </c>
      <c r="O82" s="12"/>
      <c r="P82" s="12">
        <f>R82*2</f>
        <v>23438.835000000003</v>
      </c>
      <c r="Q82" s="12"/>
      <c r="R82" s="12">
        <f>AA82*15</f>
        <v>11719.417500000001</v>
      </c>
      <c r="S82" s="12">
        <v>220</v>
      </c>
      <c r="T82" s="12"/>
      <c r="U82" s="7"/>
      <c r="V82" s="7"/>
      <c r="W82" s="7">
        <v>150</v>
      </c>
      <c r="X82" s="7"/>
      <c r="Y82" s="12">
        <v>500</v>
      </c>
      <c r="Z82" s="12"/>
      <c r="AA82" s="12">
        <f t="shared" si="15"/>
        <v>781.29450000000008</v>
      </c>
      <c r="AB82" s="12">
        <v>3</v>
      </c>
      <c r="AC82" s="12">
        <v>3000</v>
      </c>
    </row>
    <row r="83" spans="1:29" x14ac:dyDescent="0.2">
      <c r="A83" s="2" t="s">
        <v>115</v>
      </c>
      <c r="B83" s="2" t="s">
        <v>116</v>
      </c>
      <c r="C83" s="12">
        <v>431.37150000000003</v>
      </c>
      <c r="D83" s="12">
        <v>436.66</v>
      </c>
      <c r="E83" s="12" t="s">
        <v>495</v>
      </c>
      <c r="F83" s="12">
        <f t="shared" si="16"/>
        <v>12941.145</v>
      </c>
      <c r="G83" s="12">
        <f>D83*30</f>
        <v>13099.800000000001</v>
      </c>
      <c r="H83" s="12"/>
      <c r="I83" s="12">
        <v>86</v>
      </c>
      <c r="J83" s="12"/>
      <c r="K83" s="12"/>
      <c r="L83" s="12"/>
      <c r="M83" s="12"/>
      <c r="N83" s="12">
        <f t="shared" si="14"/>
        <v>52081.89</v>
      </c>
      <c r="O83" s="12">
        <f>Q83*2</f>
        <v>17360.63</v>
      </c>
      <c r="P83" s="12"/>
      <c r="Q83" s="12">
        <f>AA83*10</f>
        <v>8680.3150000000005</v>
      </c>
      <c r="R83" s="12"/>
      <c r="S83" s="12"/>
      <c r="T83" s="12">
        <v>100</v>
      </c>
      <c r="U83" s="7"/>
      <c r="V83" s="7"/>
      <c r="W83" s="7"/>
      <c r="X83" s="7"/>
      <c r="Y83" s="12"/>
      <c r="Z83" s="12"/>
      <c r="AA83" s="12">
        <f t="shared" si="15"/>
        <v>868.03150000000005</v>
      </c>
      <c r="AB83" s="12"/>
      <c r="AC83" s="12">
        <v>3000</v>
      </c>
    </row>
    <row r="84" spans="1:29" x14ac:dyDescent="0.2">
      <c r="A84" s="2" t="s">
        <v>107</v>
      </c>
      <c r="B84" s="2" t="s">
        <v>108</v>
      </c>
      <c r="C84" s="12">
        <v>470.93549999999999</v>
      </c>
      <c r="D84" s="12">
        <v>90.3</v>
      </c>
      <c r="E84" s="12" t="s">
        <v>496</v>
      </c>
      <c r="F84" s="12">
        <f t="shared" si="16"/>
        <v>14128.065000000001</v>
      </c>
      <c r="G84" s="12">
        <f>D84*30</f>
        <v>2709</v>
      </c>
      <c r="H84" s="12">
        <v>877.5</v>
      </c>
      <c r="I84" s="12">
        <v>132</v>
      </c>
      <c r="J84" s="12"/>
      <c r="K84" s="12">
        <v>250</v>
      </c>
      <c r="L84" s="12"/>
      <c r="M84" s="12"/>
      <c r="N84" s="12">
        <f t="shared" si="14"/>
        <v>33674.129999999997</v>
      </c>
      <c r="O84" s="12"/>
      <c r="P84" s="12">
        <f>R84*2</f>
        <v>16837.064999999999</v>
      </c>
      <c r="Q84" s="12"/>
      <c r="R84" s="12">
        <f>AA84*15</f>
        <v>8418.5324999999993</v>
      </c>
      <c r="S84" s="12">
        <v>220</v>
      </c>
      <c r="T84" s="12"/>
      <c r="U84" s="7"/>
      <c r="V84" s="7">
        <v>150</v>
      </c>
      <c r="W84" s="7"/>
      <c r="X84" s="7"/>
      <c r="Y84" s="12">
        <v>500</v>
      </c>
      <c r="Z84" s="12"/>
      <c r="AA84" s="12">
        <f t="shared" si="15"/>
        <v>561.2355</v>
      </c>
      <c r="AB84" s="12">
        <v>3</v>
      </c>
      <c r="AC84" s="12">
        <v>3000</v>
      </c>
    </row>
    <row r="85" spans="1:29" x14ac:dyDescent="0.2">
      <c r="A85" s="2" t="s">
        <v>113</v>
      </c>
      <c r="B85" s="2" t="s">
        <v>114</v>
      </c>
      <c r="C85" s="12">
        <v>430.15350000000001</v>
      </c>
      <c r="D85" s="12"/>
      <c r="E85" s="12" t="s">
        <v>497</v>
      </c>
      <c r="F85" s="12">
        <f t="shared" si="16"/>
        <v>12904.605</v>
      </c>
      <c r="G85" s="12"/>
      <c r="H85" s="12">
        <v>1399.5</v>
      </c>
      <c r="I85" s="12">
        <v>176</v>
      </c>
      <c r="J85" s="12"/>
      <c r="K85" s="12">
        <v>250</v>
      </c>
      <c r="L85" s="12"/>
      <c r="M85" s="12"/>
      <c r="N85" s="12">
        <f t="shared" si="14"/>
        <v>25809.21</v>
      </c>
      <c r="O85" s="12"/>
      <c r="P85" s="12">
        <f>R85*2</f>
        <v>12904.605</v>
      </c>
      <c r="Q85" s="12"/>
      <c r="R85" s="12">
        <f>AA85*15</f>
        <v>6452.3024999999998</v>
      </c>
      <c r="S85" s="12">
        <v>220</v>
      </c>
      <c r="T85" s="12"/>
      <c r="U85" s="7">
        <v>130</v>
      </c>
      <c r="V85" s="7"/>
      <c r="W85" s="7">
        <v>150</v>
      </c>
      <c r="X85" s="7"/>
      <c r="Y85" s="12">
        <v>500</v>
      </c>
      <c r="Z85" s="12"/>
      <c r="AA85" s="12">
        <f t="shared" si="15"/>
        <v>430.15350000000001</v>
      </c>
      <c r="AB85" s="12">
        <v>3</v>
      </c>
      <c r="AC85" s="12">
        <v>3000</v>
      </c>
    </row>
    <row r="86" spans="1:29" x14ac:dyDescent="0.2">
      <c r="A86" s="2" t="s">
        <v>111</v>
      </c>
      <c r="B86" s="2" t="s">
        <v>112</v>
      </c>
      <c r="C86" s="12">
        <v>486.17100000000005</v>
      </c>
      <c r="D86" s="12"/>
      <c r="E86" s="12" t="s">
        <v>498</v>
      </c>
      <c r="F86" s="12">
        <f t="shared" si="16"/>
        <v>14585.130000000001</v>
      </c>
      <c r="G86" s="12"/>
      <c r="H86" s="12">
        <v>1399.5</v>
      </c>
      <c r="I86" s="12">
        <v>136</v>
      </c>
      <c r="J86" s="12"/>
      <c r="K86" s="12">
        <v>250</v>
      </c>
      <c r="L86" s="12"/>
      <c r="M86" s="12"/>
      <c r="N86" s="12">
        <f t="shared" si="14"/>
        <v>29170.260000000002</v>
      </c>
      <c r="O86" s="12"/>
      <c r="P86" s="12">
        <f>R86*2</f>
        <v>14585.130000000001</v>
      </c>
      <c r="Q86" s="12"/>
      <c r="R86" s="12">
        <f>AA86*15</f>
        <v>7292.5650000000005</v>
      </c>
      <c r="S86" s="12">
        <v>220</v>
      </c>
      <c r="T86" s="12"/>
      <c r="U86" s="7"/>
      <c r="V86" s="7"/>
      <c r="W86" s="7">
        <v>150</v>
      </c>
      <c r="X86" s="7"/>
      <c r="Y86" s="12">
        <v>500</v>
      </c>
      <c r="Z86" s="12"/>
      <c r="AA86" s="12">
        <f t="shared" si="15"/>
        <v>486.17100000000005</v>
      </c>
      <c r="AB86" s="12">
        <v>3</v>
      </c>
      <c r="AC86" s="12">
        <v>3000</v>
      </c>
    </row>
    <row r="87" spans="1:29" x14ac:dyDescent="0.2">
      <c r="A87" s="2">
        <v>109</v>
      </c>
      <c r="B87" s="2" t="s">
        <v>215</v>
      </c>
      <c r="C87" s="12">
        <v>243.58949999999999</v>
      </c>
      <c r="D87" s="12">
        <v>352.8</v>
      </c>
      <c r="E87" s="12" t="s">
        <v>541</v>
      </c>
      <c r="F87" s="12">
        <f t="shared" si="16"/>
        <v>7307.6849999999995</v>
      </c>
      <c r="G87" s="12">
        <f>D87*30</f>
        <v>10584</v>
      </c>
      <c r="H87" s="12"/>
      <c r="I87" s="12"/>
      <c r="J87" s="12"/>
      <c r="K87" s="12"/>
      <c r="L87" s="12"/>
      <c r="M87" s="12"/>
      <c r="N87" s="12">
        <f t="shared" si="14"/>
        <v>35783.370000000003</v>
      </c>
      <c r="O87" s="12">
        <f>Q87*2</f>
        <v>11927.79</v>
      </c>
      <c r="P87" s="12"/>
      <c r="Q87" s="12">
        <f>AA87*10</f>
        <v>5963.8950000000004</v>
      </c>
      <c r="R87" s="12"/>
      <c r="S87" s="12"/>
      <c r="T87" s="12">
        <v>100</v>
      </c>
      <c r="U87" s="7"/>
      <c r="V87" s="7">
        <v>150</v>
      </c>
      <c r="W87" s="7"/>
      <c r="X87" s="7"/>
      <c r="Y87" s="12"/>
      <c r="Z87" s="12"/>
      <c r="AA87" s="12">
        <f t="shared" si="15"/>
        <v>596.3895</v>
      </c>
      <c r="AB87" s="12"/>
      <c r="AC87" s="12">
        <v>3000</v>
      </c>
    </row>
    <row r="88" spans="1:29" x14ac:dyDescent="0.2">
      <c r="A88" s="2" t="s">
        <v>126</v>
      </c>
      <c r="B88" s="2" t="s">
        <v>127</v>
      </c>
      <c r="C88" s="12">
        <v>149.7825</v>
      </c>
      <c r="D88" s="12">
        <v>224.77</v>
      </c>
      <c r="E88" s="12" t="s">
        <v>499</v>
      </c>
      <c r="F88" s="12">
        <f t="shared" si="16"/>
        <v>4493.4750000000004</v>
      </c>
      <c r="G88" s="12">
        <f>D88*30</f>
        <v>6743.1</v>
      </c>
      <c r="H88" s="12">
        <v>108</v>
      </c>
      <c r="I88" s="12">
        <v>151.5</v>
      </c>
      <c r="J88" s="12"/>
      <c r="K88" s="12"/>
      <c r="L88" s="12">
        <v>50</v>
      </c>
      <c r="M88" s="12"/>
      <c r="N88" s="12">
        <f t="shared" si="14"/>
        <v>22473.15</v>
      </c>
      <c r="O88" s="12"/>
      <c r="P88" s="12">
        <f t="shared" ref="P88:P96" si="17">R88*2</f>
        <v>11236.575000000001</v>
      </c>
      <c r="Q88" s="12"/>
      <c r="R88" s="12">
        <f t="shared" ref="R88:R96" si="18">AA88*15</f>
        <v>5618.2875000000004</v>
      </c>
      <c r="S88" s="12"/>
      <c r="T88" s="12">
        <v>100</v>
      </c>
      <c r="U88" s="7"/>
      <c r="V88" s="7"/>
      <c r="W88" s="7"/>
      <c r="X88" s="7"/>
      <c r="Y88" s="12"/>
      <c r="Z88" s="12"/>
      <c r="AA88" s="12">
        <f t="shared" si="15"/>
        <v>374.55250000000001</v>
      </c>
      <c r="AB88" s="12"/>
      <c r="AC88" s="12">
        <v>3000</v>
      </c>
    </row>
    <row r="89" spans="1:29" x14ac:dyDescent="0.2">
      <c r="A89" s="4" t="s">
        <v>6</v>
      </c>
      <c r="B89" s="4" t="s">
        <v>7</v>
      </c>
      <c r="C89" s="12">
        <v>205.506</v>
      </c>
      <c r="D89" s="12">
        <v>68.81</v>
      </c>
      <c r="E89" s="12" t="s">
        <v>500</v>
      </c>
      <c r="F89" s="12">
        <f t="shared" si="16"/>
        <v>6165.18</v>
      </c>
      <c r="G89" s="12">
        <f>D89*30</f>
        <v>2064.3000000000002</v>
      </c>
      <c r="H89" s="12">
        <v>108</v>
      </c>
      <c r="I89" s="12">
        <v>210.5</v>
      </c>
      <c r="J89" s="12"/>
      <c r="K89" s="12">
        <v>250</v>
      </c>
      <c r="L89" s="12"/>
      <c r="M89" s="12"/>
      <c r="N89" s="12">
        <f t="shared" si="14"/>
        <v>16458.960000000003</v>
      </c>
      <c r="O89" s="12"/>
      <c r="P89" s="12">
        <f t="shared" si="17"/>
        <v>8229.4800000000014</v>
      </c>
      <c r="Q89" s="12"/>
      <c r="R89" s="12">
        <f t="shared" si="18"/>
        <v>4114.7400000000007</v>
      </c>
      <c r="S89" s="12">
        <v>220</v>
      </c>
      <c r="T89" s="12"/>
      <c r="U89" s="7">
        <v>130</v>
      </c>
      <c r="V89" s="7"/>
      <c r="W89" s="7">
        <v>150</v>
      </c>
      <c r="X89" s="7"/>
      <c r="Y89" s="12">
        <v>500</v>
      </c>
      <c r="Z89" s="12"/>
      <c r="AA89" s="12">
        <f t="shared" si="15"/>
        <v>274.31600000000003</v>
      </c>
      <c r="AB89" s="12">
        <v>3</v>
      </c>
      <c r="AC89" s="12">
        <v>3000</v>
      </c>
    </row>
    <row r="90" spans="1:29" x14ac:dyDescent="0.2">
      <c r="A90" s="2" t="s">
        <v>176</v>
      </c>
      <c r="B90" s="2" t="s">
        <v>177</v>
      </c>
      <c r="C90" s="12">
        <v>232.84800000000004</v>
      </c>
      <c r="D90" s="12"/>
      <c r="E90" s="12" t="s">
        <v>501</v>
      </c>
      <c r="F90" s="12">
        <f t="shared" si="16"/>
        <v>6985.4400000000014</v>
      </c>
      <c r="G90" s="12"/>
      <c r="H90" s="12"/>
      <c r="I90" s="12"/>
      <c r="J90" s="12"/>
      <c r="K90" s="12"/>
      <c r="L90" s="12">
        <v>50</v>
      </c>
      <c r="M90" s="12"/>
      <c r="N90" s="12">
        <f t="shared" si="14"/>
        <v>13970.880000000003</v>
      </c>
      <c r="O90" s="12"/>
      <c r="P90" s="12">
        <f t="shared" si="17"/>
        <v>6985.4400000000014</v>
      </c>
      <c r="Q90" s="12"/>
      <c r="R90" s="12">
        <f t="shared" si="18"/>
        <v>3492.7200000000007</v>
      </c>
      <c r="S90" s="12"/>
      <c r="T90" s="12">
        <v>100</v>
      </c>
      <c r="U90" s="7"/>
      <c r="V90" s="7"/>
      <c r="W90" s="7"/>
      <c r="X90" s="7"/>
      <c r="Y90" s="12"/>
      <c r="Z90" s="12"/>
      <c r="AA90" s="12">
        <f t="shared" si="15"/>
        <v>232.84800000000004</v>
      </c>
      <c r="AB90" s="12"/>
      <c r="AC90" s="12">
        <v>3000</v>
      </c>
    </row>
    <row r="91" spans="1:29" x14ac:dyDescent="0.2">
      <c r="A91" s="2" t="s">
        <v>118</v>
      </c>
      <c r="B91" s="2" t="s">
        <v>119</v>
      </c>
      <c r="C91" s="12">
        <v>301.31850000000003</v>
      </c>
      <c r="D91" s="12">
        <v>120.05</v>
      </c>
      <c r="E91" s="12" t="s">
        <v>14</v>
      </c>
      <c r="F91" s="12">
        <f t="shared" si="16"/>
        <v>9039.5550000000003</v>
      </c>
      <c r="G91" s="12">
        <f>D91*30</f>
        <v>3601.5</v>
      </c>
      <c r="H91" s="12">
        <v>405</v>
      </c>
      <c r="I91" s="12">
        <v>210.5</v>
      </c>
      <c r="J91" s="12"/>
      <c r="K91" s="12">
        <v>250</v>
      </c>
      <c r="L91" s="12"/>
      <c r="M91" s="12"/>
      <c r="N91" s="12">
        <f t="shared" si="14"/>
        <v>25282.11</v>
      </c>
      <c r="O91" s="12"/>
      <c r="P91" s="12">
        <f t="shared" si="17"/>
        <v>12641.055</v>
      </c>
      <c r="Q91" s="12"/>
      <c r="R91" s="12">
        <f t="shared" si="18"/>
        <v>6320.5275000000001</v>
      </c>
      <c r="S91" s="12">
        <v>220</v>
      </c>
      <c r="T91" s="12"/>
      <c r="U91" s="7">
        <v>130</v>
      </c>
      <c r="V91" s="7"/>
      <c r="W91" s="7">
        <v>150</v>
      </c>
      <c r="X91" s="7"/>
      <c r="Y91" s="12">
        <v>500</v>
      </c>
      <c r="Z91" s="12"/>
      <c r="AA91" s="12">
        <f t="shared" si="15"/>
        <v>421.36850000000004</v>
      </c>
      <c r="AB91" s="12">
        <v>3</v>
      </c>
      <c r="AC91" s="12">
        <v>3000</v>
      </c>
    </row>
    <row r="92" spans="1:29" x14ac:dyDescent="0.2">
      <c r="A92" s="2" t="s">
        <v>161</v>
      </c>
      <c r="B92" s="2" t="s">
        <v>162</v>
      </c>
      <c r="C92" s="12">
        <v>346.101</v>
      </c>
      <c r="D92" s="12">
        <v>73.849999999999994</v>
      </c>
      <c r="E92" s="12" t="s">
        <v>505</v>
      </c>
      <c r="F92" s="12">
        <f t="shared" si="16"/>
        <v>10383.030000000001</v>
      </c>
      <c r="G92" s="12">
        <f>D92*30</f>
        <v>2215.5</v>
      </c>
      <c r="H92" s="12"/>
      <c r="I92" s="12"/>
      <c r="J92" s="12"/>
      <c r="K92" s="12"/>
      <c r="L92" s="12"/>
      <c r="M92" s="12"/>
      <c r="N92" s="12">
        <f t="shared" si="14"/>
        <v>25197.06</v>
      </c>
      <c r="O92" s="12"/>
      <c r="P92" s="12">
        <f t="shared" si="17"/>
        <v>12598.53</v>
      </c>
      <c r="Q92" s="12"/>
      <c r="R92" s="12">
        <f t="shared" si="18"/>
        <v>6299.2650000000003</v>
      </c>
      <c r="S92" s="12"/>
      <c r="T92" s="12">
        <v>100</v>
      </c>
      <c r="U92" s="7"/>
      <c r="V92" s="7">
        <v>150</v>
      </c>
      <c r="W92" s="7"/>
      <c r="X92" s="7"/>
      <c r="Y92" s="12"/>
      <c r="Z92" s="12"/>
      <c r="AA92" s="12">
        <f t="shared" si="15"/>
        <v>419.95100000000002</v>
      </c>
      <c r="AB92" s="12"/>
      <c r="AC92" s="12">
        <v>3000</v>
      </c>
    </row>
    <row r="93" spans="1:29" x14ac:dyDescent="0.2">
      <c r="A93" s="2" t="s">
        <v>183</v>
      </c>
      <c r="B93" s="2" t="s">
        <v>184</v>
      </c>
      <c r="C93" s="12">
        <v>244.755</v>
      </c>
      <c r="D93" s="12">
        <v>163.10000000000002</v>
      </c>
      <c r="E93" s="12" t="s">
        <v>506</v>
      </c>
      <c r="F93" s="12">
        <f t="shared" si="16"/>
        <v>7342.65</v>
      </c>
      <c r="G93" s="12">
        <f>D93*30</f>
        <v>4893.0000000000009</v>
      </c>
      <c r="H93" s="12"/>
      <c r="I93" s="12"/>
      <c r="J93" s="12"/>
      <c r="K93" s="12"/>
      <c r="L93" s="12">
        <v>50</v>
      </c>
      <c r="M93" s="12"/>
      <c r="N93" s="12">
        <f t="shared" si="14"/>
        <v>24471.300000000003</v>
      </c>
      <c r="O93" s="12"/>
      <c r="P93" s="12">
        <f t="shared" si="17"/>
        <v>12235.650000000001</v>
      </c>
      <c r="Q93" s="12"/>
      <c r="R93" s="12">
        <f t="shared" si="18"/>
        <v>6117.8250000000007</v>
      </c>
      <c r="S93" s="12"/>
      <c r="T93" s="12">
        <v>100</v>
      </c>
      <c r="U93" s="7"/>
      <c r="V93" s="7">
        <v>150</v>
      </c>
      <c r="W93" s="7"/>
      <c r="X93" s="7"/>
      <c r="Y93" s="12"/>
      <c r="Z93" s="12"/>
      <c r="AA93" s="12">
        <f t="shared" si="15"/>
        <v>407.85500000000002</v>
      </c>
      <c r="AB93" s="12"/>
      <c r="AC93" s="12">
        <v>3000</v>
      </c>
    </row>
    <row r="94" spans="1:29" x14ac:dyDescent="0.2">
      <c r="A94" s="2" t="s">
        <v>128</v>
      </c>
      <c r="B94" s="2" t="s">
        <v>129</v>
      </c>
      <c r="C94" s="12">
        <v>231.52500000000001</v>
      </c>
      <c r="D94" s="12">
        <v>232.05</v>
      </c>
      <c r="E94" s="12" t="s">
        <v>477</v>
      </c>
      <c r="F94" s="12">
        <f t="shared" si="16"/>
        <v>6945.75</v>
      </c>
      <c r="G94" s="12">
        <f>D94*30</f>
        <v>6961.5</v>
      </c>
      <c r="H94" s="12"/>
      <c r="I94" s="12">
        <v>199.5</v>
      </c>
      <c r="J94" s="12"/>
      <c r="K94" s="12"/>
      <c r="L94" s="12">
        <v>50</v>
      </c>
      <c r="M94" s="12"/>
      <c r="N94" s="12">
        <f t="shared" si="14"/>
        <v>27814.500000000004</v>
      </c>
      <c r="O94" s="12"/>
      <c r="P94" s="12">
        <f t="shared" si="17"/>
        <v>13907.250000000002</v>
      </c>
      <c r="Q94" s="12"/>
      <c r="R94" s="12">
        <f t="shared" si="18"/>
        <v>6953.6250000000009</v>
      </c>
      <c r="S94" s="12"/>
      <c r="T94" s="12">
        <v>100</v>
      </c>
      <c r="U94" s="7"/>
      <c r="V94" s="7">
        <v>150</v>
      </c>
      <c r="W94" s="7"/>
      <c r="X94" s="7"/>
      <c r="Y94" s="12"/>
      <c r="Z94" s="12"/>
      <c r="AA94" s="12">
        <f t="shared" si="15"/>
        <v>463.57500000000005</v>
      </c>
      <c r="AB94" s="12"/>
      <c r="AC94" s="12">
        <v>3000</v>
      </c>
    </row>
    <row r="95" spans="1:29" x14ac:dyDescent="0.2">
      <c r="A95" s="2" t="s">
        <v>124</v>
      </c>
      <c r="B95" s="2" t="s">
        <v>125</v>
      </c>
      <c r="C95" s="12">
        <v>245.37450000000001</v>
      </c>
      <c r="D95" s="12">
        <v>94.15</v>
      </c>
      <c r="E95" s="12" t="s">
        <v>479</v>
      </c>
      <c r="F95" s="12">
        <f t="shared" si="16"/>
        <v>7361.2350000000006</v>
      </c>
      <c r="G95" s="12">
        <f>D95*30</f>
        <v>2824.5</v>
      </c>
      <c r="H95" s="12">
        <v>108</v>
      </c>
      <c r="I95" s="12">
        <v>210.5</v>
      </c>
      <c r="J95" s="12"/>
      <c r="K95" s="12">
        <v>250</v>
      </c>
      <c r="L95" s="12"/>
      <c r="M95" s="12"/>
      <c r="N95" s="12">
        <f t="shared" si="14"/>
        <v>20371.47</v>
      </c>
      <c r="O95" s="12"/>
      <c r="P95" s="12">
        <f t="shared" si="17"/>
        <v>10185.735000000001</v>
      </c>
      <c r="Q95" s="12"/>
      <c r="R95" s="12">
        <f t="shared" si="18"/>
        <v>5092.8675000000003</v>
      </c>
      <c r="S95" s="12">
        <v>220</v>
      </c>
      <c r="T95" s="12"/>
      <c r="U95" s="7">
        <v>130</v>
      </c>
      <c r="V95" s="7"/>
      <c r="W95" s="7">
        <v>150</v>
      </c>
      <c r="X95" s="7"/>
      <c r="Y95" s="12">
        <v>500</v>
      </c>
      <c r="Z95" s="12"/>
      <c r="AA95" s="12">
        <f t="shared" si="15"/>
        <v>339.52449999999999</v>
      </c>
      <c r="AB95" s="12">
        <v>3</v>
      </c>
      <c r="AC95" s="12">
        <v>3000</v>
      </c>
    </row>
    <row r="96" spans="1:29" x14ac:dyDescent="0.2">
      <c r="A96" s="2">
        <v>977</v>
      </c>
      <c r="B96" s="4" t="s">
        <v>130</v>
      </c>
      <c r="C96" s="12">
        <v>258.15300000000002</v>
      </c>
      <c r="D96" s="12"/>
      <c r="E96" s="12" t="s">
        <v>478</v>
      </c>
      <c r="F96" s="12">
        <f t="shared" si="16"/>
        <v>7744.59</v>
      </c>
      <c r="G96" s="12"/>
      <c r="H96" s="12">
        <v>108</v>
      </c>
      <c r="I96" s="12"/>
      <c r="J96" s="12"/>
      <c r="K96" s="12"/>
      <c r="L96" s="12">
        <v>50</v>
      </c>
      <c r="M96" s="12"/>
      <c r="N96" s="12">
        <f t="shared" si="14"/>
        <v>15489.18</v>
      </c>
      <c r="O96" s="12"/>
      <c r="P96" s="12">
        <f t="shared" si="17"/>
        <v>7744.59</v>
      </c>
      <c r="Q96" s="12"/>
      <c r="R96" s="12">
        <f t="shared" si="18"/>
        <v>3872.2950000000001</v>
      </c>
      <c r="S96" s="12"/>
      <c r="T96" s="12">
        <v>100</v>
      </c>
      <c r="U96" s="7"/>
      <c r="V96" s="7">
        <v>150</v>
      </c>
      <c r="W96" s="7"/>
      <c r="X96" s="7"/>
      <c r="Y96" s="12"/>
      <c r="Z96" s="12"/>
      <c r="AA96" s="12">
        <f t="shared" si="15"/>
        <v>258.15300000000002</v>
      </c>
      <c r="AB96" s="12"/>
      <c r="AC96" s="12">
        <v>3000</v>
      </c>
    </row>
    <row r="97" spans="1:29" x14ac:dyDescent="0.2">
      <c r="A97" s="2" t="s">
        <v>163</v>
      </c>
      <c r="B97" s="2" t="s">
        <v>164</v>
      </c>
      <c r="C97" s="12">
        <v>190.785</v>
      </c>
      <c r="D97" s="12"/>
      <c r="E97" s="12" t="s">
        <v>480</v>
      </c>
      <c r="F97" s="12">
        <f t="shared" si="16"/>
        <v>5723.55</v>
      </c>
      <c r="G97" s="12"/>
      <c r="H97" s="12"/>
      <c r="I97" s="12"/>
      <c r="J97" s="12"/>
      <c r="K97" s="12"/>
      <c r="L97" s="12">
        <v>50</v>
      </c>
      <c r="M97" s="12"/>
      <c r="N97" s="12">
        <f t="shared" si="14"/>
        <v>11447.1</v>
      </c>
      <c r="O97" s="12">
        <f>Q97*2</f>
        <v>3815.7</v>
      </c>
      <c r="P97" s="12"/>
      <c r="Q97" s="12">
        <f>AA97*10</f>
        <v>1907.85</v>
      </c>
      <c r="R97" s="12"/>
      <c r="S97" s="12"/>
      <c r="T97" s="12">
        <v>100</v>
      </c>
      <c r="U97" s="7"/>
      <c r="V97" s="7"/>
      <c r="W97" s="7"/>
      <c r="X97" s="7"/>
      <c r="Y97" s="12"/>
      <c r="Z97" s="12"/>
      <c r="AA97" s="12">
        <f t="shared" si="15"/>
        <v>190.785</v>
      </c>
      <c r="AB97" s="12"/>
      <c r="AC97" s="12">
        <v>3000</v>
      </c>
    </row>
    <row r="98" spans="1:29" x14ac:dyDescent="0.2">
      <c r="A98" s="2" t="s">
        <v>122</v>
      </c>
      <c r="B98" s="2" t="s">
        <v>123</v>
      </c>
      <c r="C98" s="12">
        <v>208.36199999999999</v>
      </c>
      <c r="D98" s="12">
        <v>41.51</v>
      </c>
      <c r="E98" s="12" t="s">
        <v>503</v>
      </c>
      <c r="F98" s="12">
        <f t="shared" si="16"/>
        <v>6250.86</v>
      </c>
      <c r="G98" s="12">
        <f>D98*30</f>
        <v>1245.3</v>
      </c>
      <c r="H98" s="12">
        <v>108</v>
      </c>
      <c r="I98" s="12">
        <v>210.5</v>
      </c>
      <c r="J98" s="12"/>
      <c r="K98" s="12"/>
      <c r="L98" s="12">
        <v>50</v>
      </c>
      <c r="M98" s="12"/>
      <c r="N98" s="12">
        <f t="shared" si="14"/>
        <v>14992.32</v>
      </c>
      <c r="O98" s="12"/>
      <c r="P98" s="12">
        <f>R98*2</f>
        <v>7496.16</v>
      </c>
      <c r="Q98" s="12"/>
      <c r="R98" s="12">
        <f>AA98*15</f>
        <v>3748.08</v>
      </c>
      <c r="S98" s="12"/>
      <c r="T98" s="12">
        <v>100</v>
      </c>
      <c r="U98" s="7"/>
      <c r="V98" s="7"/>
      <c r="W98" s="7"/>
      <c r="X98" s="7"/>
      <c r="Y98" s="12"/>
      <c r="Z98" s="12"/>
      <c r="AA98" s="12">
        <f t="shared" si="15"/>
        <v>249.87199999999999</v>
      </c>
      <c r="AB98" s="12"/>
      <c r="AC98" s="12">
        <v>3000</v>
      </c>
    </row>
    <row r="99" spans="1:29" x14ac:dyDescent="0.2">
      <c r="A99" s="3">
        <v>153</v>
      </c>
      <c r="B99" s="2" t="s">
        <v>280</v>
      </c>
      <c r="C99" s="12">
        <v>270.11250000000001</v>
      </c>
      <c r="D99" s="12"/>
      <c r="E99" s="12" t="s">
        <v>504</v>
      </c>
      <c r="F99" s="12">
        <f t="shared" si="16"/>
        <v>8103.375</v>
      </c>
      <c r="G99" s="12"/>
      <c r="H99" s="12"/>
      <c r="I99" s="12"/>
      <c r="J99" s="12"/>
      <c r="K99" s="12"/>
      <c r="L99" s="12">
        <v>50</v>
      </c>
      <c r="M99" s="12"/>
      <c r="N99" s="12">
        <f t="shared" si="14"/>
        <v>16206.75</v>
      </c>
      <c r="O99" s="12">
        <f>Q99*2</f>
        <v>5402.25</v>
      </c>
      <c r="P99" s="12"/>
      <c r="Q99" s="12">
        <f>AA99*10</f>
        <v>2701.125</v>
      </c>
      <c r="R99" s="12"/>
      <c r="S99" s="12"/>
      <c r="T99" s="12">
        <v>100</v>
      </c>
      <c r="U99" s="7"/>
      <c r="V99" s="7">
        <v>150</v>
      </c>
      <c r="W99" s="7"/>
      <c r="X99" s="7"/>
      <c r="Y99" s="12"/>
      <c r="Z99" s="12"/>
      <c r="AA99" s="12">
        <f t="shared" si="15"/>
        <v>270.11250000000001</v>
      </c>
      <c r="AB99" s="12"/>
      <c r="AC99" s="12">
        <v>3000</v>
      </c>
    </row>
    <row r="100" spans="1:29" x14ac:dyDescent="0.2">
      <c r="A100" s="4" t="s">
        <v>85</v>
      </c>
      <c r="B100" s="2" t="s">
        <v>86</v>
      </c>
      <c r="C100" s="12">
        <v>169.75350000000003</v>
      </c>
      <c r="D100" s="12"/>
      <c r="E100" s="12" t="s">
        <v>502</v>
      </c>
      <c r="F100" s="12">
        <f t="shared" si="16"/>
        <v>5092.6050000000014</v>
      </c>
      <c r="G100" s="12"/>
      <c r="H100" s="12"/>
      <c r="I100" s="12">
        <v>150</v>
      </c>
      <c r="J100" s="12"/>
      <c r="K100" s="12"/>
      <c r="L100" s="12">
        <v>50</v>
      </c>
      <c r="M100" s="12"/>
      <c r="N100" s="12">
        <f t="shared" si="14"/>
        <v>10185.210000000003</v>
      </c>
      <c r="O100" s="12">
        <f>Q100*2</f>
        <v>3395.0700000000006</v>
      </c>
      <c r="P100" s="12"/>
      <c r="Q100" s="12">
        <f>AA100*10</f>
        <v>1697.5350000000003</v>
      </c>
      <c r="R100" s="12"/>
      <c r="S100" s="12"/>
      <c r="T100" s="12">
        <v>100</v>
      </c>
      <c r="U100" s="7">
        <v>130</v>
      </c>
      <c r="V100" s="7"/>
      <c r="W100" s="7">
        <v>150</v>
      </c>
      <c r="X100" s="7"/>
      <c r="Y100" s="12"/>
      <c r="Z100" s="12"/>
      <c r="AA100" s="12">
        <f t="shared" si="15"/>
        <v>169.75350000000003</v>
      </c>
      <c r="AB100" s="12"/>
      <c r="AC100" s="12">
        <v>3000</v>
      </c>
    </row>
    <row r="101" spans="1:29" x14ac:dyDescent="0.2">
      <c r="A101" s="2"/>
      <c r="B101" s="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7"/>
      <c r="V101" s="7"/>
      <c r="W101" s="7"/>
      <c r="X101" s="7"/>
      <c r="Y101" s="12"/>
      <c r="Z101" s="12"/>
      <c r="AA101" s="12"/>
      <c r="AB101" s="12"/>
      <c r="AC101" s="12"/>
    </row>
    <row r="102" spans="1:29" x14ac:dyDescent="0.2">
      <c r="A102" s="2"/>
      <c r="C102" s="12"/>
      <c r="D102" s="12"/>
      <c r="E102" s="17" t="s">
        <v>131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7"/>
      <c r="V102" s="7"/>
      <c r="W102" s="7"/>
      <c r="X102" s="7"/>
      <c r="Y102" s="12"/>
      <c r="Z102" s="12"/>
      <c r="AA102" s="12"/>
      <c r="AB102" s="12"/>
      <c r="AC102" s="12"/>
    </row>
    <row r="103" spans="1:29" x14ac:dyDescent="0.2">
      <c r="A103" s="2" t="s">
        <v>136</v>
      </c>
      <c r="B103" s="2" t="s">
        <v>137</v>
      </c>
      <c r="C103" s="12">
        <v>223.35599999999999</v>
      </c>
      <c r="D103" s="12">
        <v>334.46000000000004</v>
      </c>
      <c r="E103" s="12" t="s">
        <v>511</v>
      </c>
      <c r="F103" s="12">
        <f>C103*30</f>
        <v>6700.68</v>
      </c>
      <c r="G103" s="12">
        <f>D103*30</f>
        <v>10033.800000000001</v>
      </c>
      <c r="H103" s="12">
        <v>243</v>
      </c>
      <c r="I103" s="12"/>
      <c r="J103" s="12"/>
      <c r="K103" s="12"/>
      <c r="L103" s="12"/>
      <c r="M103" s="12"/>
      <c r="N103" s="12">
        <f>AA103*60</f>
        <v>33468.959999999999</v>
      </c>
      <c r="O103" s="12"/>
      <c r="P103" s="12">
        <f>R103*2</f>
        <v>16734.48</v>
      </c>
      <c r="Q103" s="12"/>
      <c r="R103" s="12">
        <f>AA103*15</f>
        <v>8367.24</v>
      </c>
      <c r="S103" s="12"/>
      <c r="T103" s="12">
        <v>100</v>
      </c>
      <c r="U103" s="7"/>
      <c r="V103" s="7"/>
      <c r="W103" s="7"/>
      <c r="X103" s="7"/>
      <c r="Y103" s="12"/>
      <c r="Z103" s="12">
        <v>500</v>
      </c>
      <c r="AA103" s="12">
        <f>C103+D103</f>
        <v>557.81600000000003</v>
      </c>
      <c r="AB103" s="12"/>
      <c r="AC103" s="12">
        <v>3000</v>
      </c>
    </row>
    <row r="104" spans="1:29" x14ac:dyDescent="0.2">
      <c r="A104" s="3">
        <v>102</v>
      </c>
      <c r="B104" s="2" t="s">
        <v>132</v>
      </c>
      <c r="C104" s="12">
        <v>255.26550000000003</v>
      </c>
      <c r="D104" s="12"/>
      <c r="E104" s="12" t="s">
        <v>477</v>
      </c>
      <c r="F104" s="12">
        <f>C104*30</f>
        <v>7657.9650000000011</v>
      </c>
      <c r="G104" s="12"/>
      <c r="H104" s="12"/>
      <c r="I104" s="12"/>
      <c r="J104" s="12"/>
      <c r="K104" s="12"/>
      <c r="L104" s="12">
        <v>50</v>
      </c>
      <c r="M104" s="12"/>
      <c r="N104" s="12">
        <f>AA104*60</f>
        <v>15315.930000000002</v>
      </c>
      <c r="O104" s="12">
        <f>Q104*2</f>
        <v>5105.3100000000004</v>
      </c>
      <c r="P104" s="12"/>
      <c r="Q104" s="12">
        <f>AA104*10</f>
        <v>2552.6550000000002</v>
      </c>
      <c r="R104" s="12"/>
      <c r="S104" s="12"/>
      <c r="T104" s="12">
        <v>100</v>
      </c>
      <c r="U104" s="7"/>
      <c r="V104" s="7">
        <v>150</v>
      </c>
      <c r="W104" s="7"/>
      <c r="X104" s="7"/>
      <c r="Y104" s="12"/>
      <c r="Z104" s="12">
        <v>500</v>
      </c>
      <c r="AA104" s="12">
        <f>C104+D104</f>
        <v>255.26550000000003</v>
      </c>
      <c r="AB104" s="12"/>
      <c r="AC104" s="12">
        <v>3000</v>
      </c>
    </row>
    <row r="105" spans="1:29" x14ac:dyDescent="0.2">
      <c r="A105" s="2" t="s">
        <v>133</v>
      </c>
      <c r="B105" s="2" t="s">
        <v>512</v>
      </c>
      <c r="C105" s="12">
        <v>148.785</v>
      </c>
      <c r="D105" s="12">
        <v>59.57</v>
      </c>
      <c r="E105" s="12" t="s">
        <v>479</v>
      </c>
      <c r="F105" s="12">
        <f>C105*30</f>
        <v>4463.55</v>
      </c>
      <c r="G105" s="12">
        <f>D105*30</f>
        <v>1787.1</v>
      </c>
      <c r="H105" s="12">
        <v>243</v>
      </c>
      <c r="I105" s="12">
        <v>210.5</v>
      </c>
      <c r="J105" s="12"/>
      <c r="K105" s="12">
        <v>250</v>
      </c>
      <c r="L105" s="12"/>
      <c r="M105" s="12"/>
      <c r="N105" s="12">
        <f>AA105*60</f>
        <v>12501.3</v>
      </c>
      <c r="O105" s="12"/>
      <c r="P105" s="12">
        <f>R105*2</f>
        <v>6250.65</v>
      </c>
      <c r="Q105" s="12"/>
      <c r="R105" s="12">
        <f>AA105*15</f>
        <v>3125.3249999999998</v>
      </c>
      <c r="S105" s="12">
        <v>220</v>
      </c>
      <c r="T105" s="12"/>
      <c r="U105" s="7"/>
      <c r="V105" s="7">
        <v>150</v>
      </c>
      <c r="W105" s="7"/>
      <c r="X105" s="7"/>
      <c r="Y105" s="12">
        <v>500</v>
      </c>
      <c r="Z105" s="12">
        <v>500</v>
      </c>
      <c r="AA105" s="12">
        <f>C105+D105</f>
        <v>208.35499999999999</v>
      </c>
      <c r="AB105" s="12">
        <v>3</v>
      </c>
      <c r="AC105" s="12">
        <v>3000</v>
      </c>
    </row>
    <row r="106" spans="1:29" x14ac:dyDescent="0.2">
      <c r="A106" s="2" t="s">
        <v>134</v>
      </c>
      <c r="B106" s="2" t="s">
        <v>135</v>
      </c>
      <c r="C106" s="12">
        <v>148.785</v>
      </c>
      <c r="D106" s="12">
        <v>26.25</v>
      </c>
      <c r="E106" s="12" t="s">
        <v>478</v>
      </c>
      <c r="F106" s="12">
        <f>C106*30</f>
        <v>4463.55</v>
      </c>
      <c r="G106" s="12">
        <f>D106*30</f>
        <v>787.5</v>
      </c>
      <c r="H106" s="12"/>
      <c r="I106" s="12">
        <v>210.5</v>
      </c>
      <c r="J106" s="12"/>
      <c r="K106" s="12"/>
      <c r="L106" s="12">
        <v>50</v>
      </c>
      <c r="M106" s="12"/>
      <c r="N106" s="12">
        <f>AA106*60</f>
        <v>10502.1</v>
      </c>
      <c r="O106" s="12"/>
      <c r="P106" s="12">
        <f>R106*2</f>
        <v>5251.05</v>
      </c>
      <c r="Q106" s="12"/>
      <c r="R106" s="12">
        <f>AA106*15</f>
        <v>2625.5250000000001</v>
      </c>
      <c r="S106" s="12"/>
      <c r="T106" s="12">
        <v>100</v>
      </c>
      <c r="U106" s="7"/>
      <c r="V106" s="7"/>
      <c r="W106" s="7"/>
      <c r="X106" s="7"/>
      <c r="Y106" s="12"/>
      <c r="Z106" s="12">
        <v>500</v>
      </c>
      <c r="AA106" s="12">
        <f>C106+D106</f>
        <v>175.035</v>
      </c>
      <c r="AB106" s="12"/>
      <c r="AC106" s="12">
        <v>3000</v>
      </c>
    </row>
    <row r="107" spans="1:29" x14ac:dyDescent="0.2">
      <c r="A107" s="2"/>
      <c r="B107" s="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7"/>
      <c r="V107" s="7"/>
      <c r="W107" s="7"/>
      <c r="X107" s="7"/>
      <c r="Y107" s="12"/>
      <c r="Z107" s="12"/>
      <c r="AA107" s="12"/>
      <c r="AB107" s="12"/>
      <c r="AC107" s="12"/>
    </row>
    <row r="108" spans="1:29" x14ac:dyDescent="0.2">
      <c r="A108" s="2"/>
      <c r="C108" s="12"/>
      <c r="D108" s="12"/>
      <c r="E108" s="17" t="s">
        <v>138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7"/>
      <c r="V108" s="7"/>
      <c r="W108" s="7"/>
      <c r="X108" s="7"/>
      <c r="Y108" s="12"/>
      <c r="Z108" s="12"/>
      <c r="AA108" s="12"/>
      <c r="AB108" s="12"/>
      <c r="AC108" s="12"/>
    </row>
    <row r="109" spans="1:29" x14ac:dyDescent="0.2">
      <c r="A109" s="3">
        <v>151</v>
      </c>
      <c r="B109" s="2" t="s">
        <v>178</v>
      </c>
      <c r="C109" s="12">
        <v>260.73600000000005</v>
      </c>
      <c r="D109" s="12">
        <v>391.16</v>
      </c>
      <c r="E109" s="12" t="s">
        <v>513</v>
      </c>
      <c r="F109" s="12">
        <f>C109*30</f>
        <v>7822.0800000000017</v>
      </c>
      <c r="G109" s="12">
        <f>D109*30</f>
        <v>11734.800000000001</v>
      </c>
      <c r="H109" s="12"/>
      <c r="I109" s="12"/>
      <c r="J109" s="12"/>
      <c r="K109" s="12"/>
      <c r="L109" s="12"/>
      <c r="M109" s="12"/>
      <c r="N109" s="12">
        <f>AA109*60</f>
        <v>39113.760000000002</v>
      </c>
      <c r="O109" s="12">
        <f>Q109*2</f>
        <v>13037.920000000002</v>
      </c>
      <c r="P109" s="12"/>
      <c r="Q109" s="12">
        <f>AA109*10</f>
        <v>6518.9600000000009</v>
      </c>
      <c r="R109" s="12"/>
      <c r="S109" s="12"/>
      <c r="T109" s="12">
        <v>100</v>
      </c>
      <c r="U109" s="7"/>
      <c r="V109" s="7"/>
      <c r="W109" s="7"/>
      <c r="X109" s="7"/>
      <c r="Y109" s="12"/>
      <c r="Z109" s="12"/>
      <c r="AA109" s="12">
        <f>C109+D109</f>
        <v>651.89600000000007</v>
      </c>
      <c r="AB109" s="12"/>
      <c r="AC109" s="12">
        <v>3000</v>
      </c>
    </row>
    <row r="110" spans="1:29" x14ac:dyDescent="0.2">
      <c r="A110" s="2" t="s">
        <v>139</v>
      </c>
      <c r="B110" s="2" t="s">
        <v>140</v>
      </c>
      <c r="C110" s="12">
        <v>364.65450000000004</v>
      </c>
      <c r="D110" s="12"/>
      <c r="E110" s="12" t="s">
        <v>477</v>
      </c>
      <c r="F110" s="12">
        <f>C110*30</f>
        <v>10939.635000000002</v>
      </c>
      <c r="G110" s="12"/>
      <c r="H110" s="12">
        <v>2862.5</v>
      </c>
      <c r="I110" s="12">
        <v>146</v>
      </c>
      <c r="J110" s="12"/>
      <c r="K110" s="12">
        <v>250</v>
      </c>
      <c r="L110" s="12"/>
      <c r="M110" s="12"/>
      <c r="N110" s="12">
        <f>AA110*60</f>
        <v>21879.270000000004</v>
      </c>
      <c r="O110" s="12"/>
      <c r="P110" s="12">
        <f>R110*2</f>
        <v>10939.635000000002</v>
      </c>
      <c r="Q110" s="12"/>
      <c r="R110" s="12">
        <f>AA110*15</f>
        <v>5469.817500000001</v>
      </c>
      <c r="S110" s="12">
        <v>220</v>
      </c>
      <c r="T110" s="12"/>
      <c r="U110" s="7">
        <v>130</v>
      </c>
      <c r="V110" s="7"/>
      <c r="W110" s="7">
        <v>150</v>
      </c>
      <c r="X110" s="7"/>
      <c r="Y110" s="12">
        <v>500</v>
      </c>
      <c r="Z110" s="12"/>
      <c r="AA110" s="12">
        <f>C110+D110</f>
        <v>364.65450000000004</v>
      </c>
      <c r="AB110" s="12">
        <v>3</v>
      </c>
      <c r="AC110" s="12">
        <v>3000</v>
      </c>
    </row>
    <row r="111" spans="1:29" x14ac:dyDescent="0.2">
      <c r="A111" s="2" t="s">
        <v>143</v>
      </c>
      <c r="B111" s="2" t="s">
        <v>514</v>
      </c>
      <c r="C111" s="12">
        <v>277.59899999999999</v>
      </c>
      <c r="D111" s="12"/>
      <c r="E111" s="12" t="s">
        <v>479</v>
      </c>
      <c r="F111" s="12">
        <f>C111*30</f>
        <v>8327.9699999999993</v>
      </c>
      <c r="G111" s="12"/>
      <c r="H111" s="12">
        <v>877.5</v>
      </c>
      <c r="I111" s="12">
        <v>185.5</v>
      </c>
      <c r="J111" s="12"/>
      <c r="K111" s="12">
        <v>250</v>
      </c>
      <c r="L111" s="12"/>
      <c r="M111" s="12"/>
      <c r="N111" s="12">
        <f>AA111*60</f>
        <v>16655.939999999999</v>
      </c>
      <c r="O111" s="12"/>
      <c r="P111" s="12">
        <f>R111*2</f>
        <v>8327.9699999999993</v>
      </c>
      <c r="Q111" s="12"/>
      <c r="R111" s="12">
        <f>AA111*15</f>
        <v>4163.9849999999997</v>
      </c>
      <c r="S111" s="12">
        <v>220</v>
      </c>
      <c r="T111" s="12"/>
      <c r="U111" s="7">
        <v>130</v>
      </c>
      <c r="V111" s="7"/>
      <c r="W111" s="7">
        <v>150</v>
      </c>
      <c r="X111" s="7"/>
      <c r="Y111" s="12">
        <v>500</v>
      </c>
      <c r="Z111" s="12"/>
      <c r="AA111" s="12">
        <f>C111+D111</f>
        <v>277.59899999999999</v>
      </c>
      <c r="AB111" s="12">
        <v>3</v>
      </c>
      <c r="AC111" s="12">
        <v>3000</v>
      </c>
    </row>
    <row r="112" spans="1:29" x14ac:dyDescent="0.2">
      <c r="A112" s="2" t="s">
        <v>141</v>
      </c>
      <c r="B112" s="2" t="s">
        <v>142</v>
      </c>
      <c r="C112" s="12">
        <v>271.7715</v>
      </c>
      <c r="D112" s="12">
        <v>46.9</v>
      </c>
      <c r="E112" s="12" t="s">
        <v>478</v>
      </c>
      <c r="F112" s="12">
        <f>C112*30</f>
        <v>8153.1450000000004</v>
      </c>
      <c r="G112" s="12">
        <f>D112*30</f>
        <v>1407</v>
      </c>
      <c r="H112" s="12">
        <v>877.5</v>
      </c>
      <c r="I112" s="12">
        <v>152</v>
      </c>
      <c r="J112" s="12"/>
      <c r="K112" s="12">
        <v>250</v>
      </c>
      <c r="L112" s="12"/>
      <c r="M112" s="12"/>
      <c r="N112" s="12">
        <f>AA112*60</f>
        <v>19120.289999999997</v>
      </c>
      <c r="O112" s="12"/>
      <c r="P112" s="12">
        <f>R112*2</f>
        <v>9560.1449999999986</v>
      </c>
      <c r="Q112" s="12"/>
      <c r="R112" s="12">
        <f>AA112*15</f>
        <v>4780.0724999999993</v>
      </c>
      <c r="S112" s="12">
        <v>220</v>
      </c>
      <c r="T112" s="12"/>
      <c r="U112" s="7">
        <v>130</v>
      </c>
      <c r="V112" s="7"/>
      <c r="W112" s="7">
        <v>150</v>
      </c>
      <c r="X112" s="7"/>
      <c r="Y112" s="12">
        <v>500</v>
      </c>
      <c r="Z112" s="12"/>
      <c r="AA112" s="12">
        <f>C112+D112</f>
        <v>318.67149999999998</v>
      </c>
      <c r="AB112" s="12">
        <v>3</v>
      </c>
      <c r="AC112" s="12">
        <v>3000</v>
      </c>
    </row>
    <row r="113" spans="1:29" x14ac:dyDescent="0.2">
      <c r="A113" s="2" t="s">
        <v>174</v>
      </c>
      <c r="B113" s="2" t="s">
        <v>175</v>
      </c>
      <c r="C113" s="12">
        <v>161.34299999999999</v>
      </c>
      <c r="D113" s="12"/>
      <c r="E113" s="12" t="s">
        <v>480</v>
      </c>
      <c r="F113" s="12">
        <f>C113*30</f>
        <v>4840.29</v>
      </c>
      <c r="G113" s="12"/>
      <c r="H113" s="12"/>
      <c r="I113" s="12"/>
      <c r="J113" s="12"/>
      <c r="K113" s="12"/>
      <c r="L113" s="12">
        <v>50</v>
      </c>
      <c r="M113" s="12"/>
      <c r="N113" s="12">
        <f>AA113*60</f>
        <v>9680.58</v>
      </c>
      <c r="O113" s="12">
        <f>Q113*2</f>
        <v>3226.8599999999997</v>
      </c>
      <c r="P113" s="12"/>
      <c r="Q113" s="12">
        <f>AA113*10</f>
        <v>1613.4299999999998</v>
      </c>
      <c r="R113" s="12"/>
      <c r="S113" s="12"/>
      <c r="T113" s="12">
        <v>100</v>
      </c>
      <c r="U113" s="7"/>
      <c r="V113" s="7"/>
      <c r="W113" s="7">
        <v>150</v>
      </c>
      <c r="X113" s="7"/>
      <c r="Y113" s="12"/>
      <c r="Z113" s="12"/>
      <c r="AA113" s="12">
        <f>C113+D113</f>
        <v>161.34299999999999</v>
      </c>
      <c r="AB113" s="12"/>
      <c r="AC113" s="12">
        <v>3000</v>
      </c>
    </row>
    <row r="114" spans="1:29" x14ac:dyDescent="0.2">
      <c r="A114" s="2"/>
      <c r="B114" s="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7"/>
      <c r="V114" s="7"/>
      <c r="W114" s="7"/>
      <c r="X114" s="7"/>
      <c r="Y114" s="12"/>
      <c r="Z114" s="12"/>
      <c r="AA114" s="12"/>
      <c r="AB114" s="12"/>
      <c r="AC114" s="12"/>
    </row>
    <row r="115" spans="1:29" x14ac:dyDescent="0.2">
      <c r="A115" s="2"/>
      <c r="C115" s="12"/>
      <c r="D115" s="12"/>
      <c r="E115" s="17" t="s">
        <v>144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7"/>
      <c r="V115" s="7"/>
      <c r="W115" s="7"/>
      <c r="X115" s="7"/>
      <c r="Y115" s="12"/>
      <c r="Z115" s="12"/>
      <c r="AA115" s="12"/>
      <c r="AB115" s="12"/>
      <c r="AC115" s="12"/>
    </row>
    <row r="116" spans="1:29" x14ac:dyDescent="0.2">
      <c r="A116" s="3">
        <v>156</v>
      </c>
      <c r="B116" s="2" t="s">
        <v>179</v>
      </c>
      <c r="C116" s="12">
        <v>400.89000000000004</v>
      </c>
      <c r="D116" s="12">
        <v>601.37</v>
      </c>
      <c r="E116" s="12" t="s">
        <v>515</v>
      </c>
      <c r="F116" s="12">
        <f t="shared" ref="F116:G118" si="19">C116*30</f>
        <v>12026.7</v>
      </c>
      <c r="G116" s="12">
        <f t="shared" si="19"/>
        <v>18041.099999999999</v>
      </c>
      <c r="H116" s="12"/>
      <c r="I116" s="12"/>
      <c r="J116" s="12"/>
      <c r="K116" s="12"/>
      <c r="L116" s="12"/>
      <c r="M116" s="12"/>
      <c r="N116" s="12">
        <f t="shared" ref="N116:N128" si="20">AA116*60</f>
        <v>60135.6</v>
      </c>
      <c r="O116" s="12">
        <f>Q116*2</f>
        <v>20045.2</v>
      </c>
      <c r="P116" s="12"/>
      <c r="Q116" s="12">
        <f>AA116*10</f>
        <v>10022.6</v>
      </c>
      <c r="R116" s="12"/>
      <c r="S116" s="12"/>
      <c r="T116" s="12">
        <v>100</v>
      </c>
      <c r="U116" s="7"/>
      <c r="V116" s="7"/>
      <c r="W116" s="7"/>
      <c r="X116" s="7"/>
      <c r="Y116" s="12"/>
      <c r="Z116" s="12"/>
      <c r="AA116" s="12">
        <f t="shared" ref="AA116:AA128" si="21">C116+D116</f>
        <v>1002.26</v>
      </c>
      <c r="AB116" s="12"/>
      <c r="AC116" s="12">
        <v>3000</v>
      </c>
    </row>
    <row r="117" spans="1:29" x14ac:dyDescent="0.2">
      <c r="A117" s="2" t="s">
        <v>147</v>
      </c>
      <c r="B117" s="2" t="s">
        <v>148</v>
      </c>
      <c r="C117" s="12">
        <v>314.07600000000002</v>
      </c>
      <c r="D117" s="12">
        <v>471.1</v>
      </c>
      <c r="E117" s="12" t="s">
        <v>517</v>
      </c>
      <c r="F117" s="12">
        <f t="shared" si="19"/>
        <v>9422.2800000000007</v>
      </c>
      <c r="G117" s="12">
        <f t="shared" si="19"/>
        <v>14133</v>
      </c>
      <c r="H117" s="12"/>
      <c r="I117" s="12"/>
      <c r="J117" s="12"/>
      <c r="K117" s="12"/>
      <c r="L117" s="12"/>
      <c r="M117" s="12"/>
      <c r="N117" s="12">
        <f t="shared" si="20"/>
        <v>47110.560000000005</v>
      </c>
      <c r="O117" s="12">
        <f>Q117*2</f>
        <v>15703.52</v>
      </c>
      <c r="P117" s="12"/>
      <c r="Q117" s="12">
        <f>AA117*10</f>
        <v>7851.76</v>
      </c>
      <c r="R117" s="12"/>
      <c r="S117" s="12"/>
      <c r="T117" s="12">
        <v>100</v>
      </c>
      <c r="U117" s="7"/>
      <c r="V117" s="7">
        <v>150</v>
      </c>
      <c r="W117" s="7"/>
      <c r="X117" s="7"/>
      <c r="Y117" s="12"/>
      <c r="Z117" s="12"/>
      <c r="AA117" s="12">
        <f t="shared" si="21"/>
        <v>785.17600000000004</v>
      </c>
      <c r="AB117" s="12"/>
      <c r="AC117" s="12">
        <v>3000</v>
      </c>
    </row>
    <row r="118" spans="1:29" x14ac:dyDescent="0.2">
      <c r="A118" s="2" t="s">
        <v>145</v>
      </c>
      <c r="B118" s="2" t="s">
        <v>146</v>
      </c>
      <c r="C118" s="12">
        <v>168.85050000000001</v>
      </c>
      <c r="D118" s="12">
        <v>327.60000000000002</v>
      </c>
      <c r="E118" s="12" t="s">
        <v>494</v>
      </c>
      <c r="F118" s="12">
        <f t="shared" si="19"/>
        <v>5065.5150000000003</v>
      </c>
      <c r="G118" s="12">
        <f t="shared" si="19"/>
        <v>9828</v>
      </c>
      <c r="H118" s="12"/>
      <c r="I118" s="12">
        <v>136</v>
      </c>
      <c r="J118" s="12"/>
      <c r="K118" s="12"/>
      <c r="L118" s="12">
        <v>50</v>
      </c>
      <c r="M118" s="12"/>
      <c r="N118" s="12">
        <f t="shared" si="20"/>
        <v>29787.030000000002</v>
      </c>
      <c r="O118" s="12">
        <f>Q118*2</f>
        <v>9929.01</v>
      </c>
      <c r="P118" s="12"/>
      <c r="Q118" s="12">
        <f>AA118*10</f>
        <v>4964.5050000000001</v>
      </c>
      <c r="R118" s="12"/>
      <c r="S118" s="12"/>
      <c r="T118" s="12">
        <v>100</v>
      </c>
      <c r="U118" s="7"/>
      <c r="V118" s="7"/>
      <c r="W118" s="7">
        <v>150</v>
      </c>
      <c r="X118" s="7"/>
      <c r="Y118" s="12"/>
      <c r="Z118" s="12"/>
      <c r="AA118" s="12">
        <f t="shared" si="21"/>
        <v>496.45050000000003</v>
      </c>
      <c r="AB118" s="12"/>
      <c r="AC118" s="12">
        <v>3000</v>
      </c>
    </row>
    <row r="119" spans="1:29" x14ac:dyDescent="0.2">
      <c r="A119" s="2" t="s">
        <v>153</v>
      </c>
      <c r="B119" s="2" t="s">
        <v>154</v>
      </c>
      <c r="C119" s="12">
        <v>481.56150000000002</v>
      </c>
      <c r="D119" s="12"/>
      <c r="E119" s="12" t="s">
        <v>518</v>
      </c>
      <c r="F119" s="12">
        <f t="shared" ref="F119:F128" si="22">C119*30</f>
        <v>14446.845000000001</v>
      </c>
      <c r="G119" s="12"/>
      <c r="H119" s="12">
        <v>405</v>
      </c>
      <c r="I119" s="12">
        <v>96.5</v>
      </c>
      <c r="J119" s="12"/>
      <c r="K119" s="12">
        <v>250</v>
      </c>
      <c r="L119" s="12"/>
      <c r="M119" s="12"/>
      <c r="N119" s="12">
        <f t="shared" si="20"/>
        <v>28893.690000000002</v>
      </c>
      <c r="O119" s="12"/>
      <c r="P119" s="12">
        <f>R119*2</f>
        <v>14446.845000000001</v>
      </c>
      <c r="Q119" s="12"/>
      <c r="R119" s="12">
        <f>AA119*15</f>
        <v>7223.4225000000006</v>
      </c>
      <c r="S119" s="12">
        <v>220</v>
      </c>
      <c r="T119" s="12"/>
      <c r="U119" s="7"/>
      <c r="V119" s="7"/>
      <c r="W119" s="7">
        <v>150</v>
      </c>
      <c r="X119" s="7"/>
      <c r="Y119" s="12">
        <v>500</v>
      </c>
      <c r="Z119" s="12"/>
      <c r="AA119" s="12">
        <f t="shared" si="21"/>
        <v>481.56150000000002</v>
      </c>
      <c r="AB119" s="12">
        <v>3</v>
      </c>
      <c r="AC119" s="12">
        <v>3000</v>
      </c>
    </row>
    <row r="120" spans="1:29" x14ac:dyDescent="0.2">
      <c r="A120" s="4" t="s">
        <v>149</v>
      </c>
      <c r="B120" s="2" t="s">
        <v>150</v>
      </c>
      <c r="C120" s="12">
        <v>148.785</v>
      </c>
      <c r="D120" s="12">
        <v>307.37</v>
      </c>
      <c r="E120" s="12" t="s">
        <v>516</v>
      </c>
      <c r="F120" s="12">
        <f t="shared" si="22"/>
        <v>4463.55</v>
      </c>
      <c r="G120" s="12">
        <f>D120*30</f>
        <v>9221.1</v>
      </c>
      <c r="H120" s="12"/>
      <c r="I120" s="12"/>
      <c r="J120" s="12"/>
      <c r="K120" s="12"/>
      <c r="L120" s="12"/>
      <c r="M120" s="12"/>
      <c r="N120" s="12">
        <f t="shared" si="20"/>
        <v>27369.3</v>
      </c>
      <c r="O120" s="12">
        <f>Q120*2</f>
        <v>9123.0999999999985</v>
      </c>
      <c r="P120" s="12"/>
      <c r="Q120" s="12">
        <f>AA120*10</f>
        <v>4561.5499999999993</v>
      </c>
      <c r="R120" s="12"/>
      <c r="S120" s="12"/>
      <c r="T120" s="12">
        <v>100</v>
      </c>
      <c r="U120" s="7"/>
      <c r="V120" s="7"/>
      <c r="W120" s="7"/>
      <c r="X120" s="7"/>
      <c r="Y120" s="12"/>
      <c r="Z120" s="12"/>
      <c r="AA120" s="12">
        <f t="shared" si="21"/>
        <v>456.15499999999997</v>
      </c>
      <c r="AB120" s="12"/>
      <c r="AC120" s="12">
        <v>3000</v>
      </c>
    </row>
    <row r="121" spans="1:29" x14ac:dyDescent="0.2">
      <c r="A121" s="2" t="s">
        <v>166</v>
      </c>
      <c r="B121" s="2" t="s">
        <v>167</v>
      </c>
      <c r="C121" s="12">
        <v>357.35700000000003</v>
      </c>
      <c r="D121" s="12">
        <v>63.7</v>
      </c>
      <c r="E121" s="12" t="s">
        <v>477</v>
      </c>
      <c r="F121" s="12">
        <f t="shared" si="22"/>
        <v>10720.710000000001</v>
      </c>
      <c r="G121" s="12">
        <f>D121*30</f>
        <v>1911</v>
      </c>
      <c r="H121" s="12"/>
      <c r="I121" s="12"/>
      <c r="J121" s="12"/>
      <c r="K121" s="12"/>
      <c r="L121" s="12">
        <v>50</v>
      </c>
      <c r="M121" s="12"/>
      <c r="N121" s="12">
        <f t="shared" si="20"/>
        <v>25263.420000000002</v>
      </c>
      <c r="O121" s="12">
        <f>Q121*2</f>
        <v>8421.14</v>
      </c>
      <c r="P121" s="12"/>
      <c r="Q121" s="12">
        <f>AA121*10</f>
        <v>4210.57</v>
      </c>
      <c r="R121" s="12"/>
      <c r="S121" s="12"/>
      <c r="T121" s="12">
        <v>100</v>
      </c>
      <c r="U121" s="7"/>
      <c r="V121" s="7">
        <v>150</v>
      </c>
      <c r="W121" s="7"/>
      <c r="X121" s="7"/>
      <c r="Y121" s="12"/>
      <c r="Z121" s="12"/>
      <c r="AA121" s="12">
        <f t="shared" si="21"/>
        <v>421.05700000000002</v>
      </c>
      <c r="AB121" s="12"/>
      <c r="AC121" s="12">
        <v>3000</v>
      </c>
    </row>
    <row r="122" spans="1:29" x14ac:dyDescent="0.2">
      <c r="A122" s="2" t="s">
        <v>159</v>
      </c>
      <c r="B122" s="2" t="s">
        <v>160</v>
      </c>
      <c r="C122" s="12">
        <v>281.42100000000005</v>
      </c>
      <c r="D122" s="12">
        <v>89.32</v>
      </c>
      <c r="E122" s="12" t="s">
        <v>479</v>
      </c>
      <c r="F122" s="12">
        <f t="shared" si="22"/>
        <v>8442.630000000001</v>
      </c>
      <c r="G122" s="12">
        <f>D122*30</f>
        <v>2679.6</v>
      </c>
      <c r="H122" s="12"/>
      <c r="I122" s="12"/>
      <c r="J122" s="12"/>
      <c r="K122" s="12"/>
      <c r="L122" s="12"/>
      <c r="M122" s="12"/>
      <c r="N122" s="12">
        <f t="shared" si="20"/>
        <v>22244.460000000003</v>
      </c>
      <c r="O122" s="12">
        <f>Q122*2</f>
        <v>7414.8200000000006</v>
      </c>
      <c r="P122" s="12"/>
      <c r="Q122" s="12">
        <f>AA122*10</f>
        <v>3707.4100000000003</v>
      </c>
      <c r="R122" s="12"/>
      <c r="S122" s="12"/>
      <c r="T122" s="12">
        <v>100</v>
      </c>
      <c r="U122" s="7"/>
      <c r="V122" s="7">
        <v>150</v>
      </c>
      <c r="W122" s="7"/>
      <c r="X122" s="7"/>
      <c r="Y122" s="12"/>
      <c r="Z122" s="12"/>
      <c r="AA122" s="12">
        <f t="shared" si="21"/>
        <v>370.74100000000004</v>
      </c>
      <c r="AB122" s="12"/>
      <c r="AC122" s="12">
        <v>3000</v>
      </c>
    </row>
    <row r="123" spans="1:29" x14ac:dyDescent="0.2">
      <c r="A123" s="2" t="s">
        <v>187</v>
      </c>
      <c r="B123" s="2" t="s">
        <v>188</v>
      </c>
      <c r="C123" s="12">
        <v>317.16300000000001</v>
      </c>
      <c r="D123" s="12"/>
      <c r="E123" s="12" t="s">
        <v>479</v>
      </c>
      <c r="F123" s="12">
        <f t="shared" si="22"/>
        <v>9514.89</v>
      </c>
      <c r="G123" s="12"/>
      <c r="H123" s="12"/>
      <c r="I123" s="12"/>
      <c r="J123" s="12"/>
      <c r="K123" s="12"/>
      <c r="L123" s="12">
        <v>50</v>
      </c>
      <c r="M123" s="12"/>
      <c r="N123" s="12">
        <f t="shared" si="20"/>
        <v>19029.78</v>
      </c>
      <c r="O123" s="12"/>
      <c r="P123" s="12">
        <f>R123*2</f>
        <v>9514.89</v>
      </c>
      <c r="Q123" s="12"/>
      <c r="R123" s="12">
        <f>AA123*15</f>
        <v>4757.4449999999997</v>
      </c>
      <c r="S123" s="12"/>
      <c r="T123" s="12">
        <v>100</v>
      </c>
      <c r="U123" s="7"/>
      <c r="V123" s="7">
        <v>150</v>
      </c>
      <c r="W123" s="7"/>
      <c r="X123" s="7"/>
      <c r="Y123" s="12"/>
      <c r="Z123" s="12"/>
      <c r="AA123" s="12">
        <f t="shared" si="21"/>
        <v>317.16300000000001</v>
      </c>
      <c r="AB123" s="12"/>
      <c r="AC123" s="12">
        <v>3000</v>
      </c>
    </row>
    <row r="124" spans="1:29" x14ac:dyDescent="0.2">
      <c r="A124" s="4" t="s">
        <v>181</v>
      </c>
      <c r="B124" s="4" t="s">
        <v>182</v>
      </c>
      <c r="C124" s="12">
        <v>220.5</v>
      </c>
      <c r="D124" s="12"/>
      <c r="E124" s="12" t="s">
        <v>519</v>
      </c>
      <c r="F124" s="12">
        <f t="shared" si="22"/>
        <v>6615</v>
      </c>
      <c r="G124" s="12"/>
      <c r="H124" s="12"/>
      <c r="I124" s="12"/>
      <c r="J124" s="12"/>
      <c r="K124" s="12"/>
      <c r="L124" s="12">
        <v>50</v>
      </c>
      <c r="M124" s="12"/>
      <c r="N124" s="12">
        <f t="shared" si="20"/>
        <v>13230</v>
      </c>
      <c r="O124" s="12">
        <f>Q124*2</f>
        <v>4410</v>
      </c>
      <c r="P124" s="12"/>
      <c r="Q124" s="12">
        <f>AA124*10</f>
        <v>2205</v>
      </c>
      <c r="R124" s="12"/>
      <c r="S124" s="12"/>
      <c r="T124" s="12">
        <v>100</v>
      </c>
      <c r="U124" s="7"/>
      <c r="V124" s="7">
        <v>150</v>
      </c>
      <c r="W124" s="7"/>
      <c r="X124" s="7"/>
      <c r="Y124" s="12"/>
      <c r="Z124" s="12"/>
      <c r="AA124" s="12">
        <f t="shared" si="21"/>
        <v>220.5</v>
      </c>
      <c r="AB124" s="12"/>
      <c r="AC124" s="12">
        <v>3000</v>
      </c>
    </row>
    <row r="125" spans="1:29" x14ac:dyDescent="0.2">
      <c r="A125" s="2" t="s">
        <v>168</v>
      </c>
      <c r="B125" s="2" t="s">
        <v>169</v>
      </c>
      <c r="C125" s="12">
        <v>281.42100000000005</v>
      </c>
      <c r="D125" s="12">
        <v>89.32</v>
      </c>
      <c r="E125" s="12" t="s">
        <v>520</v>
      </c>
      <c r="F125" s="12">
        <f t="shared" si="22"/>
        <v>8442.630000000001</v>
      </c>
      <c r="G125" s="12">
        <f>D125*30</f>
        <v>2679.6</v>
      </c>
      <c r="H125" s="12"/>
      <c r="I125" s="12"/>
      <c r="J125" s="12"/>
      <c r="K125" s="12"/>
      <c r="L125" s="12">
        <v>50</v>
      </c>
      <c r="M125" s="12"/>
      <c r="N125" s="12">
        <f t="shared" si="20"/>
        <v>22244.460000000003</v>
      </c>
      <c r="O125" s="12">
        <f>Q125*2</f>
        <v>7414.8200000000006</v>
      </c>
      <c r="P125" s="12"/>
      <c r="Q125" s="12">
        <f>AA125*10</f>
        <v>3707.4100000000003</v>
      </c>
      <c r="R125" s="12"/>
      <c r="S125" s="12"/>
      <c r="T125" s="12">
        <v>100</v>
      </c>
      <c r="U125" s="7"/>
      <c r="V125" s="7">
        <v>150</v>
      </c>
      <c r="W125" s="7"/>
      <c r="X125" s="7"/>
      <c r="Y125" s="12"/>
      <c r="Z125" s="12"/>
      <c r="AA125" s="12">
        <f t="shared" si="21"/>
        <v>370.74100000000004</v>
      </c>
      <c r="AB125" s="12"/>
      <c r="AC125" s="12">
        <v>3000</v>
      </c>
    </row>
    <row r="126" spans="1:29" x14ac:dyDescent="0.2">
      <c r="A126" s="2" t="s">
        <v>151</v>
      </c>
      <c r="B126" s="2" t="s">
        <v>152</v>
      </c>
      <c r="C126" s="12">
        <v>214.75650000000002</v>
      </c>
      <c r="D126" s="12">
        <v>41.300000000000004</v>
      </c>
      <c r="E126" s="12" t="s">
        <v>454</v>
      </c>
      <c r="F126" s="12">
        <f t="shared" si="22"/>
        <v>6442.6950000000006</v>
      </c>
      <c r="G126" s="12">
        <f>D126*30</f>
        <v>1239.0000000000002</v>
      </c>
      <c r="H126" s="12">
        <v>405</v>
      </c>
      <c r="I126" s="12">
        <v>210.5</v>
      </c>
      <c r="J126" s="12"/>
      <c r="K126" s="12">
        <v>250</v>
      </c>
      <c r="L126" s="12"/>
      <c r="M126" s="12"/>
      <c r="N126" s="12">
        <f t="shared" si="20"/>
        <v>15363.390000000001</v>
      </c>
      <c r="O126" s="12"/>
      <c r="P126" s="12">
        <f>R126*2</f>
        <v>7681.6950000000006</v>
      </c>
      <c r="Q126" s="12"/>
      <c r="R126" s="12">
        <f>AA126*15</f>
        <v>3840.8475000000003</v>
      </c>
      <c r="S126" s="12">
        <v>220</v>
      </c>
      <c r="T126" s="12"/>
      <c r="U126" s="7">
        <v>130</v>
      </c>
      <c r="V126" s="7"/>
      <c r="W126" s="7">
        <v>150</v>
      </c>
      <c r="X126" s="7"/>
      <c r="Y126" s="12">
        <v>500</v>
      </c>
      <c r="Z126" s="12"/>
      <c r="AA126" s="12">
        <f t="shared" si="21"/>
        <v>256.05650000000003</v>
      </c>
      <c r="AB126" s="12">
        <v>3</v>
      </c>
      <c r="AC126" s="12">
        <v>3000</v>
      </c>
    </row>
    <row r="127" spans="1:29" x14ac:dyDescent="0.2">
      <c r="A127" s="2" t="s">
        <v>157</v>
      </c>
      <c r="B127" s="2" t="s">
        <v>158</v>
      </c>
      <c r="C127" s="12">
        <v>148.785</v>
      </c>
      <c r="D127" s="12">
        <v>74.13</v>
      </c>
      <c r="E127" s="12" t="s">
        <v>452</v>
      </c>
      <c r="F127" s="12">
        <f t="shared" si="22"/>
        <v>4463.55</v>
      </c>
      <c r="G127" s="12">
        <f>D127*30</f>
        <v>2223.8999999999996</v>
      </c>
      <c r="H127" s="12"/>
      <c r="I127" s="12">
        <v>210.5</v>
      </c>
      <c r="J127" s="12"/>
      <c r="K127" s="12"/>
      <c r="L127" s="12">
        <v>50</v>
      </c>
      <c r="M127" s="12"/>
      <c r="N127" s="12">
        <f t="shared" si="20"/>
        <v>13374.9</v>
      </c>
      <c r="O127" s="12"/>
      <c r="P127" s="12">
        <f>R127*2</f>
        <v>6687.45</v>
      </c>
      <c r="Q127" s="12"/>
      <c r="R127" s="12">
        <f>AA127*15</f>
        <v>3343.7249999999999</v>
      </c>
      <c r="S127" s="12"/>
      <c r="T127" s="12">
        <v>100</v>
      </c>
      <c r="U127" s="7">
        <v>130</v>
      </c>
      <c r="V127" s="7"/>
      <c r="W127" s="7">
        <v>150</v>
      </c>
      <c r="X127" s="7"/>
      <c r="Y127" s="12"/>
      <c r="Z127" s="12"/>
      <c r="AA127" s="12">
        <f t="shared" si="21"/>
        <v>222.91499999999999</v>
      </c>
      <c r="AB127" s="12"/>
      <c r="AC127" s="12">
        <v>3000</v>
      </c>
    </row>
    <row r="128" spans="1:29" x14ac:dyDescent="0.2">
      <c r="A128" s="2" t="s">
        <v>155</v>
      </c>
      <c r="B128" s="2" t="s">
        <v>156</v>
      </c>
      <c r="C128" s="12">
        <v>221.13</v>
      </c>
      <c r="D128" s="12"/>
      <c r="E128" s="12" t="s">
        <v>521</v>
      </c>
      <c r="F128" s="12">
        <f t="shared" si="22"/>
        <v>6633.9</v>
      </c>
      <c r="G128" s="12"/>
      <c r="H128" s="12">
        <v>405</v>
      </c>
      <c r="I128" s="12">
        <v>210.5</v>
      </c>
      <c r="J128" s="12"/>
      <c r="K128" s="12">
        <v>250</v>
      </c>
      <c r="L128" s="12"/>
      <c r="M128" s="12"/>
      <c r="N128" s="12">
        <f t="shared" si="20"/>
        <v>13267.8</v>
      </c>
      <c r="O128" s="12"/>
      <c r="P128" s="12">
        <f>R128*2</f>
        <v>6633.9</v>
      </c>
      <c r="Q128" s="12"/>
      <c r="R128" s="12">
        <f>AA128*15</f>
        <v>3316.95</v>
      </c>
      <c r="S128" s="12">
        <v>220</v>
      </c>
      <c r="T128" s="12"/>
      <c r="U128" s="7">
        <v>130</v>
      </c>
      <c r="V128" s="7"/>
      <c r="W128" s="7">
        <v>150</v>
      </c>
      <c r="X128" s="7"/>
      <c r="Y128" s="12">
        <v>500</v>
      </c>
      <c r="Z128" s="12"/>
      <c r="AA128" s="12">
        <f t="shared" si="21"/>
        <v>221.13</v>
      </c>
      <c r="AB128" s="12">
        <v>3</v>
      </c>
      <c r="AC128" s="12">
        <v>3000</v>
      </c>
    </row>
    <row r="129" spans="1:29" x14ac:dyDescent="0.2">
      <c r="A129" s="2"/>
      <c r="B129" s="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7"/>
      <c r="V129" s="7"/>
      <c r="W129" s="7"/>
      <c r="X129" s="7"/>
      <c r="Y129" s="12"/>
      <c r="Z129" s="12"/>
      <c r="AA129" s="12"/>
      <c r="AB129" s="12"/>
      <c r="AC129" s="12"/>
    </row>
    <row r="130" spans="1:29" x14ac:dyDescent="0.2">
      <c r="A130" s="8"/>
      <c r="B130" s="8" t="s">
        <v>522</v>
      </c>
      <c r="C130" s="8"/>
      <c r="D130" s="8"/>
      <c r="E130" s="16" t="s">
        <v>522</v>
      </c>
      <c r="F130" s="8"/>
      <c r="G130" s="8"/>
      <c r="H130" s="8"/>
      <c r="I130" s="8"/>
      <c r="J130" s="8"/>
      <c r="K130" s="8"/>
      <c r="L130" s="8"/>
      <c r="M130" s="12"/>
      <c r="N130" s="8"/>
      <c r="O130" s="12"/>
      <c r="P130" s="12"/>
      <c r="Q130" s="12"/>
      <c r="R130" s="12"/>
      <c r="S130" s="12"/>
      <c r="T130" s="12"/>
      <c r="U130" s="7"/>
      <c r="V130" s="7"/>
      <c r="W130" s="7"/>
      <c r="X130" s="7"/>
      <c r="Y130" s="12"/>
      <c r="Z130" s="12"/>
      <c r="AA130" s="12"/>
      <c r="AB130" s="12"/>
      <c r="AC130" s="12"/>
    </row>
    <row r="131" spans="1:29" x14ac:dyDescent="0.2">
      <c r="A131" s="3">
        <v>138</v>
      </c>
      <c r="B131" s="2" t="s">
        <v>173</v>
      </c>
      <c r="C131" s="12">
        <v>357.36750000000006</v>
      </c>
      <c r="D131" s="12"/>
      <c r="E131" s="12" t="s">
        <v>628</v>
      </c>
      <c r="F131" s="12">
        <f>C131*30</f>
        <v>10721.025000000001</v>
      </c>
      <c r="G131" s="12"/>
      <c r="H131" s="12"/>
      <c r="I131" s="12"/>
      <c r="J131" s="12"/>
      <c r="K131" s="12"/>
      <c r="L131" s="12"/>
      <c r="M131" s="12"/>
      <c r="N131" s="12">
        <f>AA131*60</f>
        <v>21442.050000000003</v>
      </c>
      <c r="O131" s="12">
        <f>Q131*2</f>
        <v>7147.3500000000013</v>
      </c>
      <c r="P131" s="12"/>
      <c r="Q131" s="12">
        <f>AA131*10</f>
        <v>3573.6750000000006</v>
      </c>
      <c r="R131" s="12"/>
      <c r="S131" s="12"/>
      <c r="T131" s="12">
        <v>100</v>
      </c>
      <c r="U131" s="7"/>
      <c r="V131" s="7"/>
      <c r="W131" s="7"/>
      <c r="X131" s="7"/>
      <c r="Y131" s="12"/>
      <c r="Z131" s="12"/>
      <c r="AA131" s="12">
        <f>C131+D131</f>
        <v>357.36750000000006</v>
      </c>
      <c r="AB131" s="12"/>
      <c r="AC131" s="12">
        <v>3000</v>
      </c>
    </row>
    <row r="132" spans="1:29" x14ac:dyDescent="0.2">
      <c r="A132" s="3">
        <v>164</v>
      </c>
      <c r="B132" s="2" t="s">
        <v>180</v>
      </c>
      <c r="C132" s="12">
        <v>327.99900000000002</v>
      </c>
      <c r="D132" s="12"/>
      <c r="E132" s="12" t="s">
        <v>629</v>
      </c>
      <c r="F132" s="12">
        <f>C132*30</f>
        <v>9839.9700000000012</v>
      </c>
      <c r="G132" s="12"/>
      <c r="H132" s="12"/>
      <c r="I132" s="12"/>
      <c r="J132" s="12"/>
      <c r="K132" s="12"/>
      <c r="L132" s="12"/>
      <c r="M132" s="12"/>
      <c r="N132" s="12">
        <f>AA132*60</f>
        <v>19679.940000000002</v>
      </c>
      <c r="O132" s="12">
        <f>Q132*2</f>
        <v>6559.9800000000005</v>
      </c>
      <c r="P132" s="12"/>
      <c r="Q132" s="12">
        <f>AA132*10</f>
        <v>3279.9900000000002</v>
      </c>
      <c r="R132" s="12"/>
      <c r="S132" s="12"/>
      <c r="T132" s="12">
        <v>100</v>
      </c>
      <c r="U132" s="7"/>
      <c r="V132" s="7">
        <v>150</v>
      </c>
      <c r="W132" s="7"/>
      <c r="X132" s="7"/>
      <c r="Y132" s="12"/>
      <c r="Z132" s="12"/>
      <c r="AA132" s="12">
        <f>C132+D132</f>
        <v>327.99900000000002</v>
      </c>
      <c r="AB132" s="12"/>
      <c r="AC132" s="12">
        <v>3000</v>
      </c>
    </row>
    <row r="133" spans="1:29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12"/>
      <c r="N133" s="8"/>
      <c r="O133" s="12"/>
      <c r="P133" s="12"/>
      <c r="Q133" s="12"/>
      <c r="R133" s="12"/>
      <c r="S133" s="12"/>
      <c r="T133" s="12"/>
      <c r="U133" s="7"/>
      <c r="V133" s="7"/>
      <c r="W133" s="7"/>
      <c r="X133" s="7"/>
      <c r="Y133" s="12"/>
      <c r="Z133" s="12"/>
      <c r="AA133" s="12"/>
      <c r="AB133" s="12"/>
      <c r="AC133" s="12"/>
    </row>
    <row r="134" spans="1:29" x14ac:dyDescent="0.2">
      <c r="A134" s="2"/>
      <c r="C134" s="12"/>
      <c r="D134" s="12"/>
      <c r="E134" s="17" t="s">
        <v>627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7"/>
      <c r="V134" s="7"/>
      <c r="W134" s="7"/>
      <c r="X134" s="7"/>
      <c r="Y134" s="12"/>
      <c r="Z134" s="12"/>
      <c r="AA134" s="12"/>
      <c r="AB134" s="12"/>
      <c r="AC134" s="12"/>
    </row>
    <row r="135" spans="1:29" x14ac:dyDescent="0.2">
      <c r="A135" s="2" t="s">
        <v>226</v>
      </c>
      <c r="B135" s="2" t="s">
        <v>227</v>
      </c>
      <c r="C135" s="12">
        <v>268.02300000000002</v>
      </c>
      <c r="D135" s="12">
        <v>759.01</v>
      </c>
      <c r="E135" s="12" t="s">
        <v>527</v>
      </c>
      <c r="F135" s="12">
        <f t="shared" ref="F135:F145" si="23">C135*30</f>
        <v>8040.6900000000005</v>
      </c>
      <c r="G135" s="12">
        <f t="shared" ref="G135:G145" si="24">D135*30</f>
        <v>22770.3</v>
      </c>
      <c r="H135" s="12"/>
      <c r="I135" s="12"/>
      <c r="J135" s="12"/>
      <c r="K135" s="12"/>
      <c r="L135" s="12"/>
      <c r="M135" s="12"/>
      <c r="N135" s="12">
        <f t="shared" ref="N135:N154" si="25">AA135*60</f>
        <v>61621.979999999996</v>
      </c>
      <c r="O135" s="12">
        <f>Q135*2</f>
        <v>20540.659999999996</v>
      </c>
      <c r="P135" s="12"/>
      <c r="Q135" s="12">
        <f>AA135*10</f>
        <v>10270.329999999998</v>
      </c>
      <c r="R135" s="12"/>
      <c r="S135" s="12"/>
      <c r="T135" s="12">
        <v>100</v>
      </c>
      <c r="U135" s="7"/>
      <c r="V135" s="7"/>
      <c r="W135" s="7">
        <v>150</v>
      </c>
      <c r="X135" s="7"/>
      <c r="Y135" s="12"/>
      <c r="Z135" s="12"/>
      <c r="AA135" s="12">
        <f t="shared" ref="AA135:AA154" si="26">C135+D135</f>
        <v>1027.0329999999999</v>
      </c>
      <c r="AB135" s="12"/>
      <c r="AC135" s="12">
        <v>3000</v>
      </c>
    </row>
    <row r="136" spans="1:29" x14ac:dyDescent="0.2">
      <c r="A136" s="3">
        <v>155</v>
      </c>
      <c r="B136" s="2" t="s">
        <v>225</v>
      </c>
      <c r="C136" s="12">
        <v>268.25400000000002</v>
      </c>
      <c r="D136" s="12">
        <v>291.27</v>
      </c>
      <c r="E136" s="12" t="s">
        <v>528</v>
      </c>
      <c r="F136" s="12">
        <f t="shared" si="23"/>
        <v>8047.6200000000008</v>
      </c>
      <c r="G136" s="12">
        <f t="shared" si="24"/>
        <v>8738.0999999999985</v>
      </c>
      <c r="H136" s="12"/>
      <c r="I136" s="12"/>
      <c r="J136" s="12"/>
      <c r="K136" s="12"/>
      <c r="L136" s="12"/>
      <c r="M136" s="12"/>
      <c r="N136" s="12">
        <f t="shared" si="25"/>
        <v>33571.440000000002</v>
      </c>
      <c r="O136" s="12">
        <f>Q136*2</f>
        <v>11190.48</v>
      </c>
      <c r="P136" s="12"/>
      <c r="Q136" s="12">
        <f>AA136*10</f>
        <v>5595.24</v>
      </c>
      <c r="R136" s="12"/>
      <c r="S136" s="12"/>
      <c r="T136" s="12">
        <v>100</v>
      </c>
      <c r="U136" s="7"/>
      <c r="V136" s="7">
        <v>150</v>
      </c>
      <c r="W136" s="7"/>
      <c r="X136" s="7"/>
      <c r="Y136" s="12"/>
      <c r="Z136" s="12"/>
      <c r="AA136" s="12">
        <f t="shared" si="26"/>
        <v>559.524</v>
      </c>
      <c r="AB136" s="12"/>
      <c r="AC136" s="12">
        <v>3000</v>
      </c>
    </row>
    <row r="137" spans="1:29" x14ac:dyDescent="0.2">
      <c r="A137" s="2" t="s">
        <v>216</v>
      </c>
      <c r="B137" s="2" t="s">
        <v>217</v>
      </c>
      <c r="C137" s="12">
        <v>268.02300000000002</v>
      </c>
      <c r="D137" s="12">
        <v>178.71</v>
      </c>
      <c r="E137" s="12" t="s">
        <v>529</v>
      </c>
      <c r="F137" s="12">
        <f t="shared" si="23"/>
        <v>8040.6900000000005</v>
      </c>
      <c r="G137" s="12">
        <f t="shared" si="24"/>
        <v>5361.3</v>
      </c>
      <c r="H137" s="12"/>
      <c r="I137" s="12"/>
      <c r="J137" s="12"/>
      <c r="K137" s="12"/>
      <c r="L137" s="12"/>
      <c r="M137" s="12"/>
      <c r="N137" s="12">
        <f t="shared" si="25"/>
        <v>26803.980000000003</v>
      </c>
      <c r="O137" s="12">
        <f>Q137*2</f>
        <v>8934.6600000000017</v>
      </c>
      <c r="P137" s="12"/>
      <c r="Q137" s="12">
        <f>AA137*10</f>
        <v>4467.3300000000008</v>
      </c>
      <c r="R137" s="12"/>
      <c r="S137" s="12"/>
      <c r="T137" s="12">
        <v>100</v>
      </c>
      <c r="U137" s="7"/>
      <c r="V137" s="7">
        <v>150</v>
      </c>
      <c r="W137" s="7"/>
      <c r="X137" s="7"/>
      <c r="Y137" s="12"/>
      <c r="Z137" s="12"/>
      <c r="AA137" s="12">
        <f t="shared" si="26"/>
        <v>446.73300000000006</v>
      </c>
      <c r="AB137" s="12"/>
      <c r="AC137" s="12">
        <v>3000</v>
      </c>
    </row>
    <row r="138" spans="1:29" x14ac:dyDescent="0.2">
      <c r="A138" s="4" t="s">
        <v>222</v>
      </c>
      <c r="B138" s="4" t="s">
        <v>223</v>
      </c>
      <c r="C138" s="12">
        <v>255.24450000000002</v>
      </c>
      <c r="D138" s="12">
        <v>170.1</v>
      </c>
      <c r="E138" s="12" t="s">
        <v>530</v>
      </c>
      <c r="F138" s="12">
        <f t="shared" si="23"/>
        <v>7657.3350000000009</v>
      </c>
      <c r="G138" s="12">
        <f t="shared" si="24"/>
        <v>5103</v>
      </c>
      <c r="H138" s="12"/>
      <c r="I138" s="12"/>
      <c r="J138" s="12"/>
      <c r="K138" s="12"/>
      <c r="L138" s="12"/>
      <c r="M138" s="12"/>
      <c r="N138" s="12">
        <f t="shared" si="25"/>
        <v>25520.670000000002</v>
      </c>
      <c r="O138" s="12">
        <f>Q138*2</f>
        <v>8506.8900000000012</v>
      </c>
      <c r="P138" s="12"/>
      <c r="Q138" s="12">
        <f>AA138*10</f>
        <v>4253.4450000000006</v>
      </c>
      <c r="R138" s="12"/>
      <c r="S138" s="12"/>
      <c r="T138" s="12">
        <v>100</v>
      </c>
      <c r="U138" s="7"/>
      <c r="V138" s="7">
        <v>150</v>
      </c>
      <c r="W138" s="7"/>
      <c r="X138" s="7"/>
      <c r="Y138" s="12"/>
      <c r="Z138" s="12"/>
      <c r="AA138" s="12">
        <f t="shared" si="26"/>
        <v>425.34450000000004</v>
      </c>
      <c r="AB138" s="12"/>
      <c r="AC138" s="12">
        <v>3000</v>
      </c>
    </row>
    <row r="139" spans="1:29" x14ac:dyDescent="0.2">
      <c r="A139" s="3">
        <v>149</v>
      </c>
      <c r="B139" s="2" t="s">
        <v>224</v>
      </c>
      <c r="C139" s="12">
        <v>221.8965</v>
      </c>
      <c r="D139" s="12">
        <v>409.99</v>
      </c>
      <c r="E139" s="12" t="s">
        <v>543</v>
      </c>
      <c r="F139" s="12">
        <f t="shared" si="23"/>
        <v>6656.8950000000004</v>
      </c>
      <c r="G139" s="12">
        <f t="shared" si="24"/>
        <v>12299.7</v>
      </c>
      <c r="H139" s="12"/>
      <c r="I139" s="12"/>
      <c r="J139" s="12"/>
      <c r="K139" s="12"/>
      <c r="L139" s="12"/>
      <c r="M139" s="12"/>
      <c r="N139" s="12">
        <f t="shared" si="25"/>
        <v>37913.19</v>
      </c>
      <c r="O139" s="12">
        <f>Q139*2</f>
        <v>12637.730000000001</v>
      </c>
      <c r="P139" s="12"/>
      <c r="Q139" s="12">
        <f>AA139*10</f>
        <v>6318.8650000000007</v>
      </c>
      <c r="R139" s="12"/>
      <c r="S139" s="12"/>
      <c r="T139" s="12">
        <v>100</v>
      </c>
      <c r="U139" s="7"/>
      <c r="V139" s="7"/>
      <c r="W139" s="7"/>
      <c r="X139" s="7"/>
      <c r="Y139" s="12"/>
      <c r="Z139" s="12"/>
      <c r="AA139" s="12">
        <f t="shared" si="26"/>
        <v>631.88650000000007</v>
      </c>
      <c r="AB139" s="12"/>
      <c r="AC139" s="12">
        <v>3000</v>
      </c>
    </row>
    <row r="140" spans="1:29" x14ac:dyDescent="0.2">
      <c r="A140" s="2" t="s">
        <v>194</v>
      </c>
      <c r="B140" s="2" t="s">
        <v>195</v>
      </c>
      <c r="C140" s="12">
        <v>381.70650000000001</v>
      </c>
      <c r="D140" s="12">
        <v>230.72</v>
      </c>
      <c r="E140" s="12" t="s">
        <v>532</v>
      </c>
      <c r="F140" s="12">
        <f t="shared" si="23"/>
        <v>11451.195</v>
      </c>
      <c r="G140" s="12">
        <f t="shared" si="24"/>
        <v>6921.6</v>
      </c>
      <c r="H140" s="12">
        <v>643.5</v>
      </c>
      <c r="I140" s="12">
        <v>142.5</v>
      </c>
      <c r="J140" s="12"/>
      <c r="K140" s="12">
        <v>250</v>
      </c>
      <c r="L140" s="12"/>
      <c r="M140" s="12"/>
      <c r="N140" s="12">
        <f t="shared" si="25"/>
        <v>36745.590000000004</v>
      </c>
      <c r="O140" s="12"/>
      <c r="P140" s="12">
        <f>R140*2</f>
        <v>18372.795000000002</v>
      </c>
      <c r="Q140" s="12"/>
      <c r="R140" s="12">
        <f>AA140*15</f>
        <v>9186.3975000000009</v>
      </c>
      <c r="S140" s="12">
        <v>220</v>
      </c>
      <c r="T140" s="12"/>
      <c r="U140" s="7"/>
      <c r="V140" s="7">
        <v>150</v>
      </c>
      <c r="W140" s="7"/>
      <c r="X140" s="7"/>
      <c r="Y140" s="12">
        <v>500</v>
      </c>
      <c r="Z140" s="12"/>
      <c r="AA140" s="12">
        <f t="shared" si="26"/>
        <v>612.42650000000003</v>
      </c>
      <c r="AB140" s="12">
        <v>3</v>
      </c>
      <c r="AC140" s="12">
        <v>3000</v>
      </c>
    </row>
    <row r="141" spans="1:29" x14ac:dyDescent="0.2">
      <c r="A141" s="2" t="s">
        <v>192</v>
      </c>
      <c r="B141" s="2" t="s">
        <v>193</v>
      </c>
      <c r="C141" s="12">
        <v>331.83150000000001</v>
      </c>
      <c r="D141" s="12">
        <v>202.02</v>
      </c>
      <c r="E141" s="12" t="s">
        <v>531</v>
      </c>
      <c r="F141" s="12">
        <f t="shared" si="23"/>
        <v>9954.9449999999997</v>
      </c>
      <c r="G141" s="12">
        <f t="shared" si="24"/>
        <v>6060.6</v>
      </c>
      <c r="H141" s="12">
        <v>643.5</v>
      </c>
      <c r="I141" s="12">
        <v>154</v>
      </c>
      <c r="J141" s="12"/>
      <c r="K141" s="12">
        <v>250</v>
      </c>
      <c r="L141" s="12"/>
      <c r="M141" s="12"/>
      <c r="N141" s="12">
        <f t="shared" si="25"/>
        <v>32031.09</v>
      </c>
      <c r="O141" s="12"/>
      <c r="P141" s="12">
        <f>R141*2</f>
        <v>16015.545</v>
      </c>
      <c r="Q141" s="12"/>
      <c r="R141" s="12">
        <f>AA141*15</f>
        <v>8007.7725</v>
      </c>
      <c r="S141" s="12">
        <v>220</v>
      </c>
      <c r="T141" s="12"/>
      <c r="U141" s="7"/>
      <c r="V141" s="7">
        <v>150</v>
      </c>
      <c r="W141" s="7"/>
      <c r="X141" s="7"/>
      <c r="Y141" s="12">
        <v>500</v>
      </c>
      <c r="Z141" s="12"/>
      <c r="AA141" s="12">
        <f t="shared" si="26"/>
        <v>533.85149999999999</v>
      </c>
      <c r="AB141" s="12">
        <v>3</v>
      </c>
      <c r="AC141" s="12">
        <v>3000</v>
      </c>
    </row>
    <row r="142" spans="1:29" x14ac:dyDescent="0.2">
      <c r="A142" s="4" t="s">
        <v>205</v>
      </c>
      <c r="B142" s="4" t="s">
        <v>206</v>
      </c>
      <c r="C142" s="12">
        <v>148.785</v>
      </c>
      <c r="D142" s="12">
        <v>445.83000000000004</v>
      </c>
      <c r="E142" s="12" t="s">
        <v>533</v>
      </c>
      <c r="F142" s="12">
        <f t="shared" si="23"/>
        <v>4463.55</v>
      </c>
      <c r="G142" s="12">
        <f t="shared" si="24"/>
        <v>13374.900000000001</v>
      </c>
      <c r="H142" s="12">
        <v>243</v>
      </c>
      <c r="I142" s="12"/>
      <c r="J142" s="12"/>
      <c r="K142" s="12">
        <v>250</v>
      </c>
      <c r="L142" s="12"/>
      <c r="M142" s="12"/>
      <c r="N142" s="12">
        <f t="shared" si="25"/>
        <v>35676.9</v>
      </c>
      <c r="O142" s="12"/>
      <c r="P142" s="12">
        <f>R142*2</f>
        <v>17838.45</v>
      </c>
      <c r="Q142" s="12"/>
      <c r="R142" s="12">
        <f>AA142*15</f>
        <v>8919.2250000000004</v>
      </c>
      <c r="S142" s="12">
        <v>220</v>
      </c>
      <c r="T142" s="12"/>
      <c r="U142" s="7"/>
      <c r="V142" s="7">
        <v>150</v>
      </c>
      <c r="W142" s="7"/>
      <c r="X142" s="7"/>
      <c r="Y142" s="12">
        <v>500</v>
      </c>
      <c r="Z142" s="12"/>
      <c r="AA142" s="12">
        <f t="shared" si="26"/>
        <v>594.61500000000001</v>
      </c>
      <c r="AB142" s="12">
        <v>3</v>
      </c>
      <c r="AC142" s="12">
        <v>3000</v>
      </c>
    </row>
    <row r="143" spans="1:29" x14ac:dyDescent="0.2">
      <c r="A143" s="4" t="s">
        <v>218</v>
      </c>
      <c r="B143" s="4" t="s">
        <v>219</v>
      </c>
      <c r="C143" s="12">
        <v>339.59100000000001</v>
      </c>
      <c r="D143" s="12">
        <v>226.45</v>
      </c>
      <c r="E143" s="12" t="s">
        <v>542</v>
      </c>
      <c r="F143" s="12">
        <f t="shared" si="23"/>
        <v>10187.73</v>
      </c>
      <c r="G143" s="12">
        <f t="shared" si="24"/>
        <v>6793.5</v>
      </c>
      <c r="H143" s="12"/>
      <c r="I143" s="12"/>
      <c r="J143" s="12"/>
      <c r="K143" s="12"/>
      <c r="L143" s="12"/>
      <c r="M143" s="12"/>
      <c r="N143" s="12">
        <f t="shared" si="25"/>
        <v>33962.46</v>
      </c>
      <c r="O143" s="12">
        <f>Q143*2</f>
        <v>11320.82</v>
      </c>
      <c r="P143" s="12"/>
      <c r="Q143" s="12">
        <f>AA143*10</f>
        <v>5660.41</v>
      </c>
      <c r="R143" s="12"/>
      <c r="S143" s="12"/>
      <c r="T143" s="12">
        <v>100</v>
      </c>
      <c r="U143" s="7"/>
      <c r="V143" s="7">
        <v>150</v>
      </c>
      <c r="W143" s="7"/>
      <c r="X143" s="7"/>
      <c r="Y143" s="12"/>
      <c r="Z143" s="12"/>
      <c r="AA143" s="12">
        <f t="shared" si="26"/>
        <v>566.04099999999994</v>
      </c>
      <c r="AB143" s="12"/>
      <c r="AC143" s="12">
        <v>3000</v>
      </c>
    </row>
    <row r="144" spans="1:29" x14ac:dyDescent="0.2">
      <c r="A144" s="2" t="s">
        <v>200</v>
      </c>
      <c r="B144" s="2" t="s">
        <v>201</v>
      </c>
      <c r="C144" s="12">
        <v>148.785</v>
      </c>
      <c r="D144" s="12">
        <v>381.92</v>
      </c>
      <c r="E144" s="12" t="s">
        <v>535</v>
      </c>
      <c r="F144" s="12">
        <f t="shared" si="23"/>
        <v>4463.55</v>
      </c>
      <c r="G144" s="12">
        <f t="shared" si="24"/>
        <v>11457.6</v>
      </c>
      <c r="H144" s="12"/>
      <c r="I144" s="12">
        <v>88</v>
      </c>
      <c r="J144" s="12"/>
      <c r="K144" s="12">
        <v>250</v>
      </c>
      <c r="L144" s="12"/>
      <c r="M144" s="12"/>
      <c r="N144" s="12">
        <f t="shared" si="25"/>
        <v>31842.300000000003</v>
      </c>
      <c r="O144" s="12"/>
      <c r="P144" s="12">
        <f t="shared" ref="P144:P150" si="27">R144*2</f>
        <v>15921.150000000001</v>
      </c>
      <c r="Q144" s="12"/>
      <c r="R144" s="12">
        <f t="shared" ref="R144:R150" si="28">AA144*15</f>
        <v>7960.5750000000007</v>
      </c>
      <c r="S144" s="12">
        <v>220</v>
      </c>
      <c r="T144" s="12"/>
      <c r="U144" s="7"/>
      <c r="V144" s="7">
        <v>150</v>
      </c>
      <c r="W144" s="7"/>
      <c r="X144" s="7"/>
      <c r="Y144" s="12">
        <v>500</v>
      </c>
      <c r="Z144" s="12"/>
      <c r="AA144" s="12">
        <f t="shared" si="26"/>
        <v>530.70500000000004</v>
      </c>
      <c r="AB144" s="12">
        <v>3</v>
      </c>
      <c r="AC144" s="12">
        <v>3000</v>
      </c>
    </row>
    <row r="145" spans="1:29" x14ac:dyDescent="0.2">
      <c r="A145" s="2" t="s">
        <v>196</v>
      </c>
      <c r="B145" s="2" t="s">
        <v>197</v>
      </c>
      <c r="C145" s="12">
        <v>360.27600000000001</v>
      </c>
      <c r="D145" s="12">
        <v>147.63</v>
      </c>
      <c r="E145" s="12" t="s">
        <v>534</v>
      </c>
      <c r="F145" s="12">
        <f t="shared" si="23"/>
        <v>10808.28</v>
      </c>
      <c r="G145" s="12">
        <f t="shared" si="24"/>
        <v>4428.8999999999996</v>
      </c>
      <c r="H145" s="12">
        <v>643.5</v>
      </c>
      <c r="I145" s="12">
        <v>150</v>
      </c>
      <c r="J145" s="12"/>
      <c r="K145" s="12">
        <v>250</v>
      </c>
      <c r="L145" s="12"/>
      <c r="M145" s="12"/>
      <c r="N145" s="12">
        <f t="shared" si="25"/>
        <v>30474.36</v>
      </c>
      <c r="O145" s="12"/>
      <c r="P145" s="12">
        <f t="shared" si="27"/>
        <v>15237.18</v>
      </c>
      <c r="Q145" s="12"/>
      <c r="R145" s="12">
        <f t="shared" si="28"/>
        <v>7618.59</v>
      </c>
      <c r="S145" s="12">
        <v>220</v>
      </c>
      <c r="T145" s="12"/>
      <c r="U145" s="7"/>
      <c r="V145" s="7"/>
      <c r="W145" s="7"/>
      <c r="X145" s="7"/>
      <c r="Y145" s="12">
        <v>500</v>
      </c>
      <c r="Z145" s="12"/>
      <c r="AA145" s="12">
        <f t="shared" si="26"/>
        <v>507.90600000000001</v>
      </c>
      <c r="AB145" s="12">
        <v>3</v>
      </c>
      <c r="AC145" s="12">
        <v>3000</v>
      </c>
    </row>
    <row r="146" spans="1:29" x14ac:dyDescent="0.2">
      <c r="A146" s="2" t="s">
        <v>198</v>
      </c>
      <c r="B146" s="2" t="s">
        <v>199</v>
      </c>
      <c r="C146" s="12">
        <v>501.59550000000002</v>
      </c>
      <c r="D146" s="12"/>
      <c r="E146" s="12" t="s">
        <v>539</v>
      </c>
      <c r="F146" s="12">
        <f t="shared" ref="F146:F154" si="29">C146*30</f>
        <v>15047.865</v>
      </c>
      <c r="G146" s="12"/>
      <c r="H146" s="12">
        <v>643.5</v>
      </c>
      <c r="I146" s="12">
        <v>91</v>
      </c>
      <c r="J146" s="12"/>
      <c r="K146" s="12"/>
      <c r="L146" s="12">
        <v>50</v>
      </c>
      <c r="M146" s="12"/>
      <c r="N146" s="12">
        <f t="shared" si="25"/>
        <v>30095.73</v>
      </c>
      <c r="O146" s="12"/>
      <c r="P146" s="12">
        <f t="shared" si="27"/>
        <v>15047.865</v>
      </c>
      <c r="Q146" s="12"/>
      <c r="R146" s="12">
        <f t="shared" si="28"/>
        <v>7523.9324999999999</v>
      </c>
      <c r="S146" s="12"/>
      <c r="T146" s="12">
        <v>100</v>
      </c>
      <c r="U146" s="7"/>
      <c r="V146" s="7">
        <v>150</v>
      </c>
      <c r="W146" s="7"/>
      <c r="X146" s="7"/>
      <c r="Y146" s="12"/>
      <c r="Z146" s="12"/>
      <c r="AA146" s="12">
        <f t="shared" si="26"/>
        <v>501.59550000000002</v>
      </c>
      <c r="AB146" s="12"/>
      <c r="AC146" s="12">
        <v>3000</v>
      </c>
    </row>
    <row r="147" spans="1:29" x14ac:dyDescent="0.2">
      <c r="A147" s="2" t="s">
        <v>207</v>
      </c>
      <c r="B147" s="2" t="s">
        <v>208</v>
      </c>
      <c r="C147" s="12">
        <v>207.40650000000002</v>
      </c>
      <c r="D147" s="12">
        <v>199.01000000000002</v>
      </c>
      <c r="E147" s="12" t="s">
        <v>538</v>
      </c>
      <c r="F147" s="12">
        <f t="shared" si="29"/>
        <v>6222.1950000000006</v>
      </c>
      <c r="G147" s="12">
        <f>D147*30</f>
        <v>5970.3</v>
      </c>
      <c r="H147" s="12"/>
      <c r="I147" s="12"/>
      <c r="J147" s="12"/>
      <c r="K147" s="12"/>
      <c r="L147" s="12"/>
      <c r="M147" s="12"/>
      <c r="N147" s="12">
        <f t="shared" si="25"/>
        <v>24384.99</v>
      </c>
      <c r="O147" s="12"/>
      <c r="P147" s="12">
        <f t="shared" si="27"/>
        <v>12192.495000000001</v>
      </c>
      <c r="Q147" s="12"/>
      <c r="R147" s="12">
        <f t="shared" si="28"/>
        <v>6096.2475000000004</v>
      </c>
      <c r="S147" s="12"/>
      <c r="T147" s="12">
        <v>100</v>
      </c>
      <c r="U147" s="7"/>
      <c r="V147" s="7">
        <v>150</v>
      </c>
      <c r="W147" s="7"/>
      <c r="X147" s="7"/>
      <c r="Y147" s="12"/>
      <c r="Z147" s="12"/>
      <c r="AA147" s="12">
        <f t="shared" si="26"/>
        <v>406.41650000000004</v>
      </c>
      <c r="AB147" s="12"/>
      <c r="AC147" s="12">
        <v>3000</v>
      </c>
    </row>
    <row r="148" spans="1:29" x14ac:dyDescent="0.2">
      <c r="A148" s="2" t="s">
        <v>202</v>
      </c>
      <c r="B148" s="2" t="s">
        <v>203</v>
      </c>
      <c r="C148" s="12">
        <v>192.1395</v>
      </c>
      <c r="D148" s="12">
        <v>84.35</v>
      </c>
      <c r="E148" s="12" t="s">
        <v>536</v>
      </c>
      <c r="F148" s="12">
        <f t="shared" si="29"/>
        <v>5764.1849999999995</v>
      </c>
      <c r="G148" s="12">
        <f>D148*30</f>
        <v>2530.5</v>
      </c>
      <c r="H148" s="12">
        <v>1140.75</v>
      </c>
      <c r="I148" s="12">
        <v>182.5</v>
      </c>
      <c r="J148" s="12"/>
      <c r="K148" s="12">
        <v>250</v>
      </c>
      <c r="L148" s="12"/>
      <c r="M148" s="12"/>
      <c r="N148" s="12">
        <f t="shared" si="25"/>
        <v>16589.370000000003</v>
      </c>
      <c r="O148" s="12"/>
      <c r="P148" s="12">
        <f t="shared" si="27"/>
        <v>8294.6850000000013</v>
      </c>
      <c r="Q148" s="12"/>
      <c r="R148" s="12">
        <f t="shared" si="28"/>
        <v>4147.3425000000007</v>
      </c>
      <c r="S148" s="12">
        <v>220</v>
      </c>
      <c r="T148" s="12"/>
      <c r="U148" s="7"/>
      <c r="V148" s="7">
        <v>150</v>
      </c>
      <c r="W148" s="7"/>
      <c r="X148" s="7"/>
      <c r="Y148" s="12">
        <v>500</v>
      </c>
      <c r="Z148" s="12"/>
      <c r="AA148" s="12">
        <f t="shared" si="26"/>
        <v>276.48950000000002</v>
      </c>
      <c r="AB148" s="12">
        <v>3</v>
      </c>
      <c r="AC148" s="12">
        <v>3000</v>
      </c>
    </row>
    <row r="149" spans="1:29" x14ac:dyDescent="0.2">
      <c r="A149" s="3">
        <v>503</v>
      </c>
      <c r="B149" s="2" t="s">
        <v>204</v>
      </c>
      <c r="C149" s="12">
        <v>148.785</v>
      </c>
      <c r="D149" s="12">
        <v>163.94</v>
      </c>
      <c r="E149" s="12" t="s">
        <v>537</v>
      </c>
      <c r="F149" s="12">
        <f t="shared" si="29"/>
        <v>4463.55</v>
      </c>
      <c r="G149" s="12">
        <f>D149*30</f>
        <v>4918.2</v>
      </c>
      <c r="H149" s="12"/>
      <c r="I149" s="12"/>
      <c r="J149" s="12"/>
      <c r="K149" s="12">
        <v>250</v>
      </c>
      <c r="L149" s="12"/>
      <c r="M149" s="12"/>
      <c r="N149" s="12">
        <f t="shared" si="25"/>
        <v>18763.5</v>
      </c>
      <c r="O149" s="12"/>
      <c r="P149" s="12">
        <f t="shared" si="27"/>
        <v>9381.75</v>
      </c>
      <c r="Q149" s="12"/>
      <c r="R149" s="12">
        <f t="shared" si="28"/>
        <v>4690.875</v>
      </c>
      <c r="S149" s="12">
        <v>220</v>
      </c>
      <c r="T149" s="12"/>
      <c r="U149" s="7"/>
      <c r="V149" s="7">
        <v>150</v>
      </c>
      <c r="W149" s="7"/>
      <c r="X149" s="7"/>
      <c r="Y149" s="12">
        <v>500</v>
      </c>
      <c r="Z149" s="12"/>
      <c r="AA149" s="12">
        <f t="shared" si="26"/>
        <v>312.72500000000002</v>
      </c>
      <c r="AB149" s="12">
        <v>3</v>
      </c>
      <c r="AC149" s="12">
        <v>3000</v>
      </c>
    </row>
    <row r="150" spans="1:29" x14ac:dyDescent="0.2">
      <c r="A150" s="2" t="s">
        <v>17</v>
      </c>
      <c r="B150" s="2" t="s">
        <v>18</v>
      </c>
      <c r="C150" s="12">
        <v>290.78700000000003</v>
      </c>
      <c r="D150" s="12"/>
      <c r="E150" s="12" t="s">
        <v>452</v>
      </c>
      <c r="F150" s="12">
        <f t="shared" si="29"/>
        <v>8723.61</v>
      </c>
      <c r="G150" s="12"/>
      <c r="H150" s="12">
        <v>243</v>
      </c>
      <c r="I150" s="12">
        <v>210.5</v>
      </c>
      <c r="J150" s="12"/>
      <c r="K150" s="12">
        <v>250</v>
      </c>
      <c r="L150" s="12"/>
      <c r="M150" s="12"/>
      <c r="N150" s="12">
        <f t="shared" si="25"/>
        <v>17447.22</v>
      </c>
      <c r="O150" s="12"/>
      <c r="P150" s="12">
        <f t="shared" si="27"/>
        <v>8723.61</v>
      </c>
      <c r="Q150" s="12"/>
      <c r="R150" s="12">
        <f t="shared" si="28"/>
        <v>4361.8050000000003</v>
      </c>
      <c r="S150" s="12">
        <v>220</v>
      </c>
      <c r="T150" s="12"/>
      <c r="U150" s="7">
        <v>130</v>
      </c>
      <c r="V150" s="7"/>
      <c r="W150" s="7">
        <v>150</v>
      </c>
      <c r="X150" s="7"/>
      <c r="Y150" s="12">
        <v>500</v>
      </c>
      <c r="Z150" s="12"/>
      <c r="AA150" s="12">
        <f t="shared" si="26"/>
        <v>290.78700000000003</v>
      </c>
      <c r="AB150" s="12">
        <v>3</v>
      </c>
      <c r="AC150" s="12">
        <v>3000</v>
      </c>
    </row>
    <row r="151" spans="1:29" x14ac:dyDescent="0.2">
      <c r="A151" s="2" t="s">
        <v>220</v>
      </c>
      <c r="B151" s="2" t="s">
        <v>221</v>
      </c>
      <c r="C151" s="12">
        <v>162.0675</v>
      </c>
      <c r="D151" s="12"/>
      <c r="E151" s="12" t="s">
        <v>454</v>
      </c>
      <c r="F151" s="12">
        <f t="shared" si="29"/>
        <v>4862.0249999999996</v>
      </c>
      <c r="G151" s="12"/>
      <c r="H151" s="12"/>
      <c r="I151" s="12"/>
      <c r="J151" s="12"/>
      <c r="K151" s="12"/>
      <c r="L151" s="12">
        <v>50</v>
      </c>
      <c r="M151" s="12"/>
      <c r="N151" s="12">
        <f t="shared" si="25"/>
        <v>9724.0499999999993</v>
      </c>
      <c r="O151" s="12">
        <f>Q151*2</f>
        <v>3241.35</v>
      </c>
      <c r="P151" s="12"/>
      <c r="Q151" s="12">
        <f>AA151*10</f>
        <v>1620.675</v>
      </c>
      <c r="R151" s="12"/>
      <c r="S151" s="12"/>
      <c r="T151" s="12">
        <v>100</v>
      </c>
      <c r="U151" s="7">
        <v>130</v>
      </c>
      <c r="V151" s="7"/>
      <c r="W151" s="7">
        <v>150</v>
      </c>
      <c r="X151" s="7"/>
      <c r="Y151" s="12"/>
      <c r="Z151" s="12"/>
      <c r="AA151" s="12">
        <f t="shared" si="26"/>
        <v>162.0675</v>
      </c>
      <c r="AB151" s="12"/>
      <c r="AC151" s="12">
        <v>3000</v>
      </c>
    </row>
    <row r="152" spans="1:29" x14ac:dyDescent="0.2">
      <c r="A152" s="2" t="s">
        <v>211</v>
      </c>
      <c r="B152" s="2" t="s">
        <v>212</v>
      </c>
      <c r="C152" s="12">
        <v>281.42100000000005</v>
      </c>
      <c r="D152" s="12"/>
      <c r="E152" s="12" t="s">
        <v>540</v>
      </c>
      <c r="F152" s="12">
        <f t="shared" si="29"/>
        <v>8442.630000000001</v>
      </c>
      <c r="G152" s="12"/>
      <c r="H152" s="12"/>
      <c r="I152" s="12"/>
      <c r="J152" s="12"/>
      <c r="K152" s="12"/>
      <c r="L152" s="12">
        <v>50</v>
      </c>
      <c r="M152" s="12"/>
      <c r="N152" s="12">
        <f t="shared" si="25"/>
        <v>16885.260000000002</v>
      </c>
      <c r="O152" s="12">
        <f>Q152*2</f>
        <v>5628.420000000001</v>
      </c>
      <c r="P152" s="12"/>
      <c r="Q152" s="12">
        <f>AA152*10</f>
        <v>2814.2100000000005</v>
      </c>
      <c r="R152" s="12"/>
      <c r="S152" s="12"/>
      <c r="T152" s="12">
        <v>100</v>
      </c>
      <c r="U152" s="7"/>
      <c r="V152" s="7">
        <v>150</v>
      </c>
      <c r="W152" s="7"/>
      <c r="X152" s="7"/>
      <c r="Y152" s="12"/>
      <c r="Z152" s="12"/>
      <c r="AA152" s="12">
        <f t="shared" si="26"/>
        <v>281.42100000000005</v>
      </c>
      <c r="AB152" s="12"/>
      <c r="AC152" s="12">
        <v>3000</v>
      </c>
    </row>
    <row r="153" spans="1:29" x14ac:dyDescent="0.2">
      <c r="A153" s="2" t="s">
        <v>209</v>
      </c>
      <c r="B153" s="2" t="s">
        <v>210</v>
      </c>
      <c r="C153" s="12">
        <v>157.73099999999999</v>
      </c>
      <c r="D153" s="12">
        <v>105.21000000000001</v>
      </c>
      <c r="E153" s="12" t="s">
        <v>477</v>
      </c>
      <c r="F153" s="12">
        <f t="shared" si="29"/>
        <v>4731.93</v>
      </c>
      <c r="G153" s="12">
        <f>D153*30</f>
        <v>3156.3</v>
      </c>
      <c r="H153" s="12"/>
      <c r="I153" s="12">
        <v>151.5</v>
      </c>
      <c r="J153" s="12"/>
      <c r="K153" s="12"/>
      <c r="L153" s="12">
        <v>50</v>
      </c>
      <c r="M153" s="12"/>
      <c r="N153" s="12">
        <f t="shared" si="25"/>
        <v>15776.460000000003</v>
      </c>
      <c r="O153" s="12"/>
      <c r="P153" s="12">
        <f>R153*2</f>
        <v>7888.2300000000014</v>
      </c>
      <c r="Q153" s="12"/>
      <c r="R153" s="12">
        <f>AA153*15</f>
        <v>3944.1150000000007</v>
      </c>
      <c r="S153" s="12"/>
      <c r="T153" s="12">
        <v>100</v>
      </c>
      <c r="U153" s="7"/>
      <c r="V153" s="7">
        <v>150</v>
      </c>
      <c r="W153" s="7"/>
      <c r="X153" s="7"/>
      <c r="Y153" s="12"/>
      <c r="Z153" s="12"/>
      <c r="AA153" s="12">
        <f t="shared" si="26"/>
        <v>262.94100000000003</v>
      </c>
      <c r="AB153" s="12"/>
      <c r="AC153" s="12">
        <v>3000</v>
      </c>
    </row>
    <row r="154" spans="1:29" x14ac:dyDescent="0.2">
      <c r="A154" s="2" t="s">
        <v>213</v>
      </c>
      <c r="B154" s="2" t="s">
        <v>214</v>
      </c>
      <c r="C154" s="12">
        <v>194.48099999999999</v>
      </c>
      <c r="D154" s="12"/>
      <c r="E154" s="12" t="s">
        <v>479</v>
      </c>
      <c r="F154" s="12">
        <f t="shared" si="29"/>
        <v>5834.43</v>
      </c>
      <c r="G154" s="12"/>
      <c r="H154" s="12"/>
      <c r="I154" s="12"/>
      <c r="J154" s="12"/>
      <c r="K154" s="12"/>
      <c r="L154" s="12">
        <v>50</v>
      </c>
      <c r="M154" s="12"/>
      <c r="N154" s="12">
        <f t="shared" si="25"/>
        <v>11668.86</v>
      </c>
      <c r="O154" s="12">
        <f>Q154*2</f>
        <v>3889.62</v>
      </c>
      <c r="P154" s="12"/>
      <c r="Q154" s="12">
        <f>AA154*10</f>
        <v>1944.81</v>
      </c>
      <c r="R154" s="12"/>
      <c r="S154" s="12"/>
      <c r="T154" s="12">
        <v>100</v>
      </c>
      <c r="U154" s="7"/>
      <c r="V154" s="7">
        <v>150</v>
      </c>
      <c r="W154" s="7"/>
      <c r="X154" s="7"/>
      <c r="Y154" s="12"/>
      <c r="Z154" s="12"/>
      <c r="AA154" s="12">
        <f t="shared" si="26"/>
        <v>194.48099999999999</v>
      </c>
      <c r="AB154" s="12"/>
      <c r="AC154" s="12">
        <v>3000</v>
      </c>
    </row>
    <row r="155" spans="1:29" x14ac:dyDescent="0.2">
      <c r="A155" s="2"/>
      <c r="B155" s="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7"/>
      <c r="V155" s="7"/>
      <c r="W155" s="7"/>
      <c r="X155" s="7"/>
      <c r="Y155" s="12"/>
      <c r="Z155" s="12"/>
      <c r="AA155" s="12"/>
      <c r="AB155" s="12"/>
      <c r="AC155" s="12"/>
    </row>
    <row r="156" spans="1:29" x14ac:dyDescent="0.2">
      <c r="A156" s="2"/>
      <c r="C156" s="12"/>
      <c r="D156" s="12"/>
      <c r="E156" s="17" t="s">
        <v>228</v>
      </c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7"/>
      <c r="V156" s="7"/>
      <c r="W156" s="7"/>
      <c r="X156" s="7"/>
      <c r="Y156" s="12"/>
      <c r="Z156" s="12"/>
      <c r="AA156" s="12"/>
      <c r="AB156" s="12"/>
      <c r="AC156" s="12"/>
    </row>
    <row r="157" spans="1:29" x14ac:dyDescent="0.2">
      <c r="A157" s="4" t="s">
        <v>231</v>
      </c>
      <c r="B157" s="2" t="s">
        <v>232</v>
      </c>
      <c r="C157" s="12">
        <v>410.82300000000004</v>
      </c>
      <c r="D157" s="12">
        <v>292.81</v>
      </c>
      <c r="E157" s="12" t="s">
        <v>544</v>
      </c>
      <c r="F157" s="12">
        <f>C157*30</f>
        <v>12324.69</v>
      </c>
      <c r="G157" s="12">
        <f>D157*30</f>
        <v>8784.2999999999993</v>
      </c>
      <c r="H157" s="12"/>
      <c r="I157" s="12"/>
      <c r="J157" s="12"/>
      <c r="K157" s="12"/>
      <c r="L157" s="12"/>
      <c r="M157" s="12"/>
      <c r="N157" s="12">
        <f>AA157*60</f>
        <v>42217.98</v>
      </c>
      <c r="O157" s="12">
        <f>Q157*2</f>
        <v>14072.66</v>
      </c>
      <c r="P157" s="12"/>
      <c r="Q157" s="12">
        <f>AA157*10</f>
        <v>7036.33</v>
      </c>
      <c r="R157" s="12"/>
      <c r="S157" s="12"/>
      <c r="T157" s="12">
        <v>100</v>
      </c>
      <c r="U157" s="7"/>
      <c r="V157" s="7"/>
      <c r="W157" s="7"/>
      <c r="X157" s="7"/>
      <c r="Y157" s="12"/>
      <c r="Z157" s="12"/>
      <c r="AA157" s="12">
        <f>C157+D157</f>
        <v>703.63300000000004</v>
      </c>
      <c r="AB157" s="12"/>
      <c r="AC157" s="12">
        <v>3000</v>
      </c>
    </row>
    <row r="158" spans="1:29" x14ac:dyDescent="0.2">
      <c r="A158" s="2" t="s">
        <v>229</v>
      </c>
      <c r="B158" s="2" t="s">
        <v>230</v>
      </c>
      <c r="C158" s="12">
        <v>182.60550000000001</v>
      </c>
      <c r="D158" s="12"/>
      <c r="E158" s="12" t="s">
        <v>14</v>
      </c>
      <c r="F158" s="12">
        <f>C158*30</f>
        <v>5478.165</v>
      </c>
      <c r="G158" s="12"/>
      <c r="H158" s="12">
        <v>405</v>
      </c>
      <c r="I158" s="12">
        <v>210.5</v>
      </c>
      <c r="J158" s="12"/>
      <c r="K158" s="12">
        <v>250</v>
      </c>
      <c r="L158" s="12"/>
      <c r="M158" s="12"/>
      <c r="N158" s="12">
        <f>AA158*60</f>
        <v>10956.33</v>
      </c>
      <c r="O158" s="12"/>
      <c r="P158" s="12">
        <f>R158*2</f>
        <v>5478.165</v>
      </c>
      <c r="Q158" s="12"/>
      <c r="R158" s="12">
        <f>AA158*15</f>
        <v>2739.0825</v>
      </c>
      <c r="S158" s="12"/>
      <c r="T158" s="12">
        <v>100</v>
      </c>
      <c r="U158" s="7">
        <v>130</v>
      </c>
      <c r="V158" s="7"/>
      <c r="W158" s="7">
        <v>150</v>
      </c>
      <c r="X158" s="7"/>
      <c r="Y158" s="12">
        <v>500</v>
      </c>
      <c r="Z158" s="12"/>
      <c r="AA158" s="12">
        <f>C158+D158</f>
        <v>182.60550000000001</v>
      </c>
      <c r="AB158" s="12"/>
      <c r="AC158" s="12">
        <v>3000</v>
      </c>
    </row>
    <row r="159" spans="1:29" x14ac:dyDescent="0.2">
      <c r="A159" s="2"/>
      <c r="B159" s="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7"/>
      <c r="V159" s="7"/>
      <c r="W159" s="7"/>
      <c r="X159" s="7"/>
      <c r="Y159" s="12"/>
      <c r="Z159" s="12"/>
      <c r="AA159" s="12"/>
      <c r="AB159" s="12"/>
      <c r="AC159" s="12"/>
    </row>
    <row r="160" spans="1:29" x14ac:dyDescent="0.2">
      <c r="A160" s="2"/>
      <c r="C160" s="12"/>
      <c r="D160" s="12"/>
      <c r="E160" s="17" t="s">
        <v>239</v>
      </c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7"/>
      <c r="V160" s="7"/>
      <c r="W160" s="7"/>
      <c r="X160" s="7"/>
      <c r="Y160" s="12"/>
      <c r="Z160" s="12"/>
      <c r="AA160" s="12"/>
      <c r="AB160" s="12"/>
      <c r="AC160" s="12"/>
    </row>
    <row r="161" spans="1:29" x14ac:dyDescent="0.2">
      <c r="A161" s="2" t="s">
        <v>240</v>
      </c>
      <c r="B161" s="2" t="s">
        <v>241</v>
      </c>
      <c r="C161" s="12">
        <v>148.785</v>
      </c>
      <c r="D161" s="12">
        <v>348.18000000000006</v>
      </c>
      <c r="E161" s="12" t="s">
        <v>547</v>
      </c>
      <c r="F161" s="12">
        <f>C161*30</f>
        <v>4463.55</v>
      </c>
      <c r="G161" s="12">
        <f>D161*30</f>
        <v>10445.400000000001</v>
      </c>
      <c r="H161" s="12">
        <v>243</v>
      </c>
      <c r="I161" s="12"/>
      <c r="J161" s="12"/>
      <c r="K161" s="12">
        <v>250</v>
      </c>
      <c r="L161" s="12"/>
      <c r="M161" s="12"/>
      <c r="N161" s="12">
        <f>AA161*60</f>
        <v>29817.9</v>
      </c>
      <c r="O161" s="12"/>
      <c r="P161" s="12">
        <f>R161*2</f>
        <v>14908.95</v>
      </c>
      <c r="Q161" s="12"/>
      <c r="R161" s="12">
        <f>AA161*15</f>
        <v>7454.4750000000004</v>
      </c>
      <c r="S161" s="12">
        <v>220</v>
      </c>
      <c r="T161" s="12">
        <v>100</v>
      </c>
      <c r="U161" s="7"/>
      <c r="V161" s="7">
        <v>150</v>
      </c>
      <c r="W161" s="7"/>
      <c r="X161" s="7"/>
      <c r="Y161" s="12">
        <v>500</v>
      </c>
      <c r="Z161" s="12"/>
      <c r="AA161" s="12">
        <f>C161+D161</f>
        <v>496.96500000000003</v>
      </c>
      <c r="AB161" s="12">
        <v>3</v>
      </c>
      <c r="AC161" s="12">
        <v>3000</v>
      </c>
    </row>
    <row r="162" spans="1:29" x14ac:dyDescent="0.2">
      <c r="A162" s="3">
        <v>147</v>
      </c>
      <c r="B162" s="2" t="s">
        <v>242</v>
      </c>
      <c r="C162" s="12">
        <v>298.22100000000006</v>
      </c>
      <c r="D162" s="12">
        <v>198.87</v>
      </c>
      <c r="E162" s="12" t="s">
        <v>548</v>
      </c>
      <c r="F162" s="12">
        <f>C162*30</f>
        <v>8946.630000000001</v>
      </c>
      <c r="G162" s="12">
        <f>D162*30</f>
        <v>5966.1</v>
      </c>
      <c r="H162" s="12"/>
      <c r="I162" s="12"/>
      <c r="J162" s="12"/>
      <c r="K162" s="12"/>
      <c r="L162" s="12"/>
      <c r="M162" s="12"/>
      <c r="N162" s="12">
        <f>AA162*60</f>
        <v>29825.460000000003</v>
      </c>
      <c r="O162" s="12">
        <f>Q162*2</f>
        <v>9941.8200000000015</v>
      </c>
      <c r="P162" s="12"/>
      <c r="Q162" s="12">
        <f>AA162*10</f>
        <v>4970.9100000000008</v>
      </c>
      <c r="R162" s="12"/>
      <c r="S162" s="12"/>
      <c r="T162" s="12">
        <v>100</v>
      </c>
      <c r="U162" s="7"/>
      <c r="V162" s="7">
        <v>150</v>
      </c>
      <c r="W162" s="7"/>
      <c r="X162" s="7"/>
      <c r="Y162" s="12"/>
      <c r="Z162" s="12"/>
      <c r="AA162" s="12">
        <f>C162+D162</f>
        <v>497.09100000000007</v>
      </c>
      <c r="AB162" s="12"/>
      <c r="AC162" s="12">
        <v>3000</v>
      </c>
    </row>
    <row r="163" spans="1:29" x14ac:dyDescent="0.2">
      <c r="A163" s="2" t="s">
        <v>190</v>
      </c>
      <c r="B163" s="2" t="s">
        <v>191</v>
      </c>
      <c r="C163" s="12">
        <v>370.923</v>
      </c>
      <c r="D163" s="12"/>
      <c r="E163" s="12" t="s">
        <v>14</v>
      </c>
      <c r="F163" s="12">
        <f>C163*30</f>
        <v>11127.69</v>
      </c>
      <c r="G163" s="12"/>
      <c r="H163" s="12">
        <v>877.5</v>
      </c>
      <c r="I163" s="12">
        <v>185.5</v>
      </c>
      <c r="J163" s="12"/>
      <c r="K163" s="12">
        <v>250</v>
      </c>
      <c r="L163" s="12"/>
      <c r="M163" s="12"/>
      <c r="N163" s="12">
        <f>AA163*60</f>
        <v>22255.38</v>
      </c>
      <c r="O163" s="12"/>
      <c r="P163" s="12">
        <f>R163*2</f>
        <v>11127.69</v>
      </c>
      <c r="Q163" s="12"/>
      <c r="R163" s="12">
        <f>AA163*15</f>
        <v>5563.8450000000003</v>
      </c>
      <c r="S163" s="12">
        <v>220</v>
      </c>
      <c r="T163" s="12"/>
      <c r="U163" s="7">
        <v>130</v>
      </c>
      <c r="V163" s="7"/>
      <c r="W163" s="7">
        <v>150</v>
      </c>
      <c r="X163" s="7"/>
      <c r="Y163" s="12">
        <v>500</v>
      </c>
      <c r="Z163" s="12"/>
      <c r="AA163" s="12">
        <f>C163+D163</f>
        <v>370.923</v>
      </c>
      <c r="AB163" s="12">
        <v>3</v>
      </c>
      <c r="AC163" s="12">
        <v>3000</v>
      </c>
    </row>
    <row r="164" spans="1:29" x14ac:dyDescent="0.2">
      <c r="O164" s="12"/>
      <c r="P164" s="12"/>
    </row>
    <row r="165" spans="1:29" x14ac:dyDescent="0.2">
      <c r="A165" s="2"/>
      <c r="C165" s="12"/>
      <c r="D165" s="12"/>
      <c r="E165" s="17" t="s">
        <v>243</v>
      </c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7"/>
      <c r="V165" s="7"/>
      <c r="W165" s="7"/>
      <c r="X165" s="7"/>
      <c r="Y165" s="12"/>
      <c r="Z165" s="12"/>
      <c r="AA165" s="12"/>
      <c r="AB165" s="12"/>
      <c r="AC165" s="12"/>
    </row>
    <row r="166" spans="1:29" x14ac:dyDescent="0.2">
      <c r="A166" s="4" t="s">
        <v>264</v>
      </c>
      <c r="B166" s="2" t="s">
        <v>265</v>
      </c>
      <c r="C166" s="12">
        <v>337.73250000000002</v>
      </c>
      <c r="D166" s="12">
        <v>299.52999999999997</v>
      </c>
      <c r="E166" s="12" t="s">
        <v>552</v>
      </c>
      <c r="F166" s="12">
        <f t="shared" ref="F166:G169" si="30">C166*30</f>
        <v>10131.975</v>
      </c>
      <c r="G166" s="12">
        <f t="shared" si="30"/>
        <v>8985.9</v>
      </c>
      <c r="H166" s="12"/>
      <c r="I166" s="12"/>
      <c r="J166" s="12"/>
      <c r="K166" s="12"/>
      <c r="L166" s="12"/>
      <c r="M166" s="12"/>
      <c r="N166" s="12">
        <f t="shared" ref="N166:N193" si="31">AA166*60</f>
        <v>38235.75</v>
      </c>
      <c r="O166" s="12">
        <f>Q166*2</f>
        <v>12745.25</v>
      </c>
      <c r="P166" s="12"/>
      <c r="Q166" s="12">
        <f>AA166*10</f>
        <v>6372.625</v>
      </c>
      <c r="R166" s="12"/>
      <c r="S166" s="12"/>
      <c r="T166" s="12">
        <v>100</v>
      </c>
      <c r="U166" s="7"/>
      <c r="V166" s="7"/>
      <c r="W166" s="7"/>
      <c r="X166" s="7"/>
      <c r="Y166" s="12"/>
      <c r="Z166" s="12"/>
      <c r="AA166" s="12">
        <f t="shared" ref="AA166:AA193" si="32">C166+D166</f>
        <v>637.26250000000005</v>
      </c>
      <c r="AB166" s="12"/>
      <c r="AC166" s="12">
        <v>3000</v>
      </c>
    </row>
    <row r="167" spans="1:29" x14ac:dyDescent="0.2">
      <c r="A167" s="2" t="s">
        <v>256</v>
      </c>
      <c r="B167" s="2" t="s">
        <v>257</v>
      </c>
      <c r="C167" s="12">
        <v>177.77550000000002</v>
      </c>
      <c r="D167" s="12">
        <v>319.34000000000003</v>
      </c>
      <c r="E167" s="12" t="s">
        <v>550</v>
      </c>
      <c r="F167" s="12">
        <f t="shared" si="30"/>
        <v>5333.2650000000003</v>
      </c>
      <c r="G167" s="12">
        <f t="shared" si="30"/>
        <v>9580.2000000000007</v>
      </c>
      <c r="H167" s="12">
        <v>405</v>
      </c>
      <c r="I167" s="12"/>
      <c r="J167" s="12"/>
      <c r="K167" s="12"/>
      <c r="L167" s="12">
        <v>50</v>
      </c>
      <c r="M167" s="12"/>
      <c r="N167" s="12">
        <f t="shared" si="31"/>
        <v>29826.930000000004</v>
      </c>
      <c r="O167" s="12"/>
      <c r="P167" s="12">
        <f>R167*2</f>
        <v>14913.465000000002</v>
      </c>
      <c r="Q167" s="12"/>
      <c r="R167" s="12">
        <f>AA167*15</f>
        <v>7456.732500000001</v>
      </c>
      <c r="S167" s="12"/>
      <c r="T167" s="12">
        <v>100</v>
      </c>
      <c r="U167" s="7"/>
      <c r="V167" s="7"/>
      <c r="W167" s="7">
        <v>150</v>
      </c>
      <c r="X167" s="7"/>
      <c r="Y167" s="12"/>
      <c r="Z167" s="12"/>
      <c r="AA167" s="12">
        <f t="shared" si="32"/>
        <v>497.11550000000005</v>
      </c>
      <c r="AB167" s="12"/>
      <c r="AC167" s="12">
        <v>3000</v>
      </c>
    </row>
    <row r="168" spans="1:29" x14ac:dyDescent="0.2">
      <c r="A168" s="2" t="s">
        <v>277</v>
      </c>
      <c r="B168" s="2" t="s">
        <v>278</v>
      </c>
      <c r="C168" s="12">
        <v>281.42100000000005</v>
      </c>
      <c r="D168" s="12">
        <v>35.000000000000007</v>
      </c>
      <c r="E168" s="12" t="s">
        <v>637</v>
      </c>
      <c r="F168" s="12">
        <f>C168*30</f>
        <v>8442.630000000001</v>
      </c>
      <c r="G168" s="12">
        <f>D168*30</f>
        <v>1050.0000000000002</v>
      </c>
      <c r="H168" s="12"/>
      <c r="I168" s="12"/>
      <c r="J168" s="12"/>
      <c r="K168" s="12"/>
      <c r="L168" s="12"/>
      <c r="M168" s="12"/>
      <c r="N168" s="12">
        <f>AA168*60</f>
        <v>18985.260000000002</v>
      </c>
      <c r="O168" s="12">
        <f>Q168*2</f>
        <v>6328.420000000001</v>
      </c>
      <c r="P168" s="12"/>
      <c r="Q168" s="12">
        <f>AA168*10</f>
        <v>3164.2100000000005</v>
      </c>
      <c r="R168" s="12"/>
      <c r="S168" s="12"/>
      <c r="T168" s="12">
        <v>100</v>
      </c>
      <c r="U168" s="7"/>
      <c r="V168" s="7"/>
      <c r="W168" s="7">
        <v>150</v>
      </c>
      <c r="X168" s="7"/>
      <c r="Y168" s="12"/>
      <c r="Z168" s="12"/>
      <c r="AA168" s="12">
        <f>C168+D168</f>
        <v>316.42100000000005</v>
      </c>
      <c r="AB168" s="12"/>
      <c r="AC168" s="12">
        <v>3000</v>
      </c>
    </row>
    <row r="169" spans="1:29" x14ac:dyDescent="0.2">
      <c r="A169" s="2" t="s">
        <v>262</v>
      </c>
      <c r="B169" s="2" t="s">
        <v>263</v>
      </c>
      <c r="C169" s="12">
        <v>179.88600000000002</v>
      </c>
      <c r="D169" s="12">
        <v>249.27</v>
      </c>
      <c r="E169" s="12" t="s">
        <v>551</v>
      </c>
      <c r="F169" s="12">
        <f t="shared" si="30"/>
        <v>5396.5800000000008</v>
      </c>
      <c r="G169" s="12">
        <f t="shared" si="30"/>
        <v>7478.1</v>
      </c>
      <c r="H169" s="12"/>
      <c r="I169" s="12"/>
      <c r="J169" s="12"/>
      <c r="K169" s="12"/>
      <c r="L169" s="12">
        <v>50</v>
      </c>
      <c r="M169" s="12"/>
      <c r="N169" s="12">
        <f t="shared" si="31"/>
        <v>25749.360000000004</v>
      </c>
      <c r="O169" s="12"/>
      <c r="P169" s="12">
        <f>R169*2</f>
        <v>12874.680000000002</v>
      </c>
      <c r="Q169" s="12"/>
      <c r="R169" s="12">
        <f>AA169*15</f>
        <v>6437.3400000000011</v>
      </c>
      <c r="S169" s="12"/>
      <c r="T169" s="12">
        <v>100</v>
      </c>
      <c r="U169" s="7"/>
      <c r="V169" s="7">
        <v>150</v>
      </c>
      <c r="W169" s="7"/>
      <c r="X169" s="7"/>
      <c r="Y169" s="12"/>
      <c r="Z169" s="12"/>
      <c r="AA169" s="12">
        <f t="shared" si="32"/>
        <v>429.15600000000006</v>
      </c>
      <c r="AB169" s="12"/>
      <c r="AC169" s="12">
        <v>3000</v>
      </c>
    </row>
    <row r="170" spans="1:29" x14ac:dyDescent="0.2">
      <c r="A170" s="3">
        <v>154</v>
      </c>
      <c r="B170" s="2" t="s">
        <v>281</v>
      </c>
      <c r="C170" s="12">
        <v>340.3365</v>
      </c>
      <c r="D170" s="12"/>
      <c r="E170" s="12" t="s">
        <v>556</v>
      </c>
      <c r="F170" s="12">
        <f t="shared" ref="F170:F193" si="33">C170*30</f>
        <v>10210.094999999999</v>
      </c>
      <c r="G170" s="12"/>
      <c r="H170" s="12"/>
      <c r="I170" s="12"/>
      <c r="J170" s="12"/>
      <c r="K170" s="12"/>
      <c r="L170" s="12">
        <v>50</v>
      </c>
      <c r="M170" s="12"/>
      <c r="N170" s="12">
        <f t="shared" si="31"/>
        <v>20420.189999999999</v>
      </c>
      <c r="O170" s="12">
        <f>Q170*2</f>
        <v>6806.73</v>
      </c>
      <c r="P170" s="12"/>
      <c r="Q170" s="12">
        <f>AA170*10</f>
        <v>3403.3649999999998</v>
      </c>
      <c r="R170" s="12"/>
      <c r="S170" s="12"/>
      <c r="T170" s="12">
        <v>100</v>
      </c>
      <c r="U170" s="7"/>
      <c r="V170" s="7"/>
      <c r="W170" s="7">
        <v>150</v>
      </c>
      <c r="X170" s="7"/>
      <c r="Y170" s="12"/>
      <c r="Z170" s="12"/>
      <c r="AA170" s="12">
        <f t="shared" si="32"/>
        <v>340.3365</v>
      </c>
      <c r="AB170" s="12"/>
      <c r="AC170" s="12">
        <v>3000</v>
      </c>
    </row>
    <row r="171" spans="1:29" x14ac:dyDescent="0.2">
      <c r="A171" s="3">
        <v>146</v>
      </c>
      <c r="B171" s="2" t="s">
        <v>279</v>
      </c>
      <c r="C171" s="12">
        <v>331.85250000000002</v>
      </c>
      <c r="D171" s="12"/>
      <c r="E171" s="12" t="s">
        <v>557</v>
      </c>
      <c r="F171" s="12">
        <f t="shared" si="33"/>
        <v>9955.5750000000007</v>
      </c>
      <c r="G171" s="12"/>
      <c r="H171" s="12"/>
      <c r="I171" s="12"/>
      <c r="J171" s="12"/>
      <c r="K171" s="12"/>
      <c r="L171" s="12">
        <v>50</v>
      </c>
      <c r="M171" s="12"/>
      <c r="N171" s="12">
        <f t="shared" si="31"/>
        <v>19911.150000000001</v>
      </c>
      <c r="O171" s="12">
        <f>Q171*2</f>
        <v>6637.05</v>
      </c>
      <c r="P171" s="12"/>
      <c r="Q171" s="12">
        <f>AA171*10</f>
        <v>3318.5250000000001</v>
      </c>
      <c r="R171" s="12"/>
      <c r="S171" s="12"/>
      <c r="T171" s="12">
        <v>100</v>
      </c>
      <c r="U171" s="7"/>
      <c r="V171" s="7"/>
      <c r="W171" s="7"/>
      <c r="X171" s="7"/>
      <c r="Y171" s="12"/>
      <c r="Z171" s="12"/>
      <c r="AA171" s="12">
        <f t="shared" si="32"/>
        <v>331.85250000000002</v>
      </c>
      <c r="AB171" s="12"/>
      <c r="AC171" s="12">
        <v>3000</v>
      </c>
    </row>
    <row r="172" spans="1:29" x14ac:dyDescent="0.2">
      <c r="A172" s="2" t="s">
        <v>250</v>
      </c>
      <c r="B172" s="2" t="s">
        <v>251</v>
      </c>
      <c r="C172" s="12">
        <v>265.524</v>
      </c>
      <c r="D172" s="12">
        <v>57.68</v>
      </c>
      <c r="E172" s="12" t="s">
        <v>549</v>
      </c>
      <c r="F172" s="12">
        <f t="shared" si="33"/>
        <v>7965.72</v>
      </c>
      <c r="G172" s="12">
        <f>D172*30</f>
        <v>1730.4</v>
      </c>
      <c r="H172" s="12">
        <v>877.5</v>
      </c>
      <c r="I172" s="12">
        <v>210.5</v>
      </c>
      <c r="J172" s="12"/>
      <c r="K172" s="12">
        <v>250</v>
      </c>
      <c r="L172" s="12"/>
      <c r="M172" s="12"/>
      <c r="N172" s="12">
        <f t="shared" si="31"/>
        <v>19392.240000000002</v>
      </c>
      <c r="O172" s="12"/>
      <c r="P172" s="12">
        <f>R172*2</f>
        <v>9696.1200000000008</v>
      </c>
      <c r="Q172" s="12"/>
      <c r="R172" s="12">
        <f>AA172*15</f>
        <v>4848.0600000000004</v>
      </c>
      <c r="S172" s="12">
        <v>220</v>
      </c>
      <c r="T172" s="12"/>
      <c r="U172" s="7"/>
      <c r="V172" s="7"/>
      <c r="W172" s="7">
        <v>150</v>
      </c>
      <c r="X172" s="7"/>
      <c r="Y172" s="12">
        <v>500</v>
      </c>
      <c r="Z172" s="12"/>
      <c r="AA172" s="12">
        <f t="shared" si="32"/>
        <v>323.20400000000001</v>
      </c>
      <c r="AB172" s="12">
        <v>3</v>
      </c>
      <c r="AC172" s="12">
        <v>3000</v>
      </c>
    </row>
    <row r="173" spans="1:29" x14ac:dyDescent="0.2">
      <c r="A173" s="3">
        <v>108</v>
      </c>
      <c r="B173" s="2" t="s">
        <v>170</v>
      </c>
      <c r="C173" s="12">
        <v>270.11250000000001</v>
      </c>
      <c r="D173" s="12"/>
      <c r="E173" s="12" t="s">
        <v>561</v>
      </c>
      <c r="F173" s="12">
        <f t="shared" si="33"/>
        <v>8103.375</v>
      </c>
      <c r="G173" s="12"/>
      <c r="H173" s="12"/>
      <c r="I173" s="12"/>
      <c r="J173" s="12"/>
      <c r="K173" s="12"/>
      <c r="L173" s="12">
        <v>50</v>
      </c>
      <c r="M173" s="12"/>
      <c r="N173" s="12">
        <f t="shared" si="31"/>
        <v>16206.75</v>
      </c>
      <c r="O173" s="12">
        <f>Q173*2</f>
        <v>5402.25</v>
      </c>
      <c r="P173" s="12"/>
      <c r="Q173" s="12">
        <f>AA173*10</f>
        <v>2701.125</v>
      </c>
      <c r="R173" s="12"/>
      <c r="S173" s="12"/>
      <c r="T173" s="12">
        <v>100</v>
      </c>
      <c r="U173" s="7"/>
      <c r="V173" s="7"/>
      <c r="W173" s="7">
        <v>150</v>
      </c>
      <c r="X173" s="7"/>
      <c r="Y173" s="12"/>
      <c r="Z173" s="12"/>
      <c r="AA173" s="12">
        <f t="shared" si="32"/>
        <v>270.11250000000001</v>
      </c>
      <c r="AB173" s="12"/>
      <c r="AC173" s="12">
        <v>3000</v>
      </c>
    </row>
    <row r="174" spans="1:29" x14ac:dyDescent="0.2">
      <c r="A174" s="4" t="s">
        <v>275</v>
      </c>
      <c r="B174" s="4" t="s">
        <v>276</v>
      </c>
      <c r="C174" s="12">
        <v>205.78949999999998</v>
      </c>
      <c r="D174" s="12"/>
      <c r="E174" s="12" t="s">
        <v>563</v>
      </c>
      <c r="F174" s="12">
        <f t="shared" si="33"/>
        <v>6173.6849999999995</v>
      </c>
      <c r="G174" s="12"/>
      <c r="H174" s="12"/>
      <c r="I174" s="12"/>
      <c r="J174" s="12"/>
      <c r="K174" s="12"/>
      <c r="L174" s="12"/>
      <c r="M174" s="12"/>
      <c r="N174" s="12">
        <f t="shared" si="31"/>
        <v>12347.369999999999</v>
      </c>
      <c r="O174" s="12">
        <f>Q174*2</f>
        <v>4115.7899999999991</v>
      </c>
      <c r="P174" s="12"/>
      <c r="Q174" s="12">
        <f>AA174*10</f>
        <v>2057.8949999999995</v>
      </c>
      <c r="R174" s="12"/>
      <c r="S174" s="12"/>
      <c r="T174" s="12">
        <v>100</v>
      </c>
      <c r="U174" s="7"/>
      <c r="V174" s="7"/>
      <c r="W174" s="7">
        <v>150</v>
      </c>
      <c r="X174" s="7"/>
      <c r="Y174" s="12"/>
      <c r="Z174" s="12"/>
      <c r="AA174" s="12">
        <f t="shared" si="32"/>
        <v>205.78949999999998</v>
      </c>
      <c r="AB174" s="12"/>
      <c r="AC174" s="12">
        <v>3000</v>
      </c>
    </row>
    <row r="175" spans="1:29" x14ac:dyDescent="0.2">
      <c r="A175" s="2" t="s">
        <v>248</v>
      </c>
      <c r="B175" s="2" t="s">
        <v>249</v>
      </c>
      <c r="C175" s="12">
        <v>282.94350000000003</v>
      </c>
      <c r="D175" s="12"/>
      <c r="E175" s="12" t="s">
        <v>452</v>
      </c>
      <c r="F175" s="12">
        <f t="shared" si="33"/>
        <v>8488.3050000000003</v>
      </c>
      <c r="G175" s="12"/>
      <c r="H175" s="12">
        <v>1140.75</v>
      </c>
      <c r="I175" s="12">
        <v>210.5</v>
      </c>
      <c r="J175" s="12"/>
      <c r="K175" s="12">
        <v>250</v>
      </c>
      <c r="L175" s="12"/>
      <c r="M175" s="12"/>
      <c r="N175" s="12">
        <f t="shared" si="31"/>
        <v>16976.61</v>
      </c>
      <c r="O175" s="12"/>
      <c r="P175" s="12">
        <f>R175*2</f>
        <v>8488.3050000000003</v>
      </c>
      <c r="Q175" s="12"/>
      <c r="R175" s="12">
        <f>AA175*15</f>
        <v>4244.1525000000001</v>
      </c>
      <c r="S175" s="12">
        <v>220</v>
      </c>
      <c r="T175" s="12"/>
      <c r="U175" s="7">
        <v>130</v>
      </c>
      <c r="V175" s="7"/>
      <c r="W175" s="7">
        <v>150</v>
      </c>
      <c r="X175" s="7"/>
      <c r="Y175" s="12">
        <v>500</v>
      </c>
      <c r="Z175" s="12"/>
      <c r="AA175" s="12">
        <f t="shared" si="32"/>
        <v>282.94350000000003</v>
      </c>
      <c r="AB175" s="12">
        <v>3</v>
      </c>
      <c r="AC175" s="12">
        <v>3000</v>
      </c>
    </row>
    <row r="176" spans="1:29" x14ac:dyDescent="0.2">
      <c r="A176" s="2" t="s">
        <v>252</v>
      </c>
      <c r="B176" s="2" t="s">
        <v>253</v>
      </c>
      <c r="C176" s="12">
        <v>266.50049999999999</v>
      </c>
      <c r="D176" s="12"/>
      <c r="E176" s="12" t="s">
        <v>454</v>
      </c>
      <c r="F176" s="12">
        <f t="shared" si="33"/>
        <v>7995.0149999999994</v>
      </c>
      <c r="G176" s="12"/>
      <c r="H176" s="12">
        <v>643.5</v>
      </c>
      <c r="I176" s="12">
        <v>210.5</v>
      </c>
      <c r="J176" s="12"/>
      <c r="K176" s="12">
        <v>250</v>
      </c>
      <c r="L176" s="12"/>
      <c r="M176" s="12"/>
      <c r="N176" s="12">
        <f t="shared" si="31"/>
        <v>15990.029999999999</v>
      </c>
      <c r="O176" s="12"/>
      <c r="P176" s="12">
        <f>R176*2</f>
        <v>7995.0149999999994</v>
      </c>
      <c r="Q176" s="12"/>
      <c r="R176" s="12">
        <f>AA176*15</f>
        <v>3997.5074999999997</v>
      </c>
      <c r="S176" s="12">
        <v>220</v>
      </c>
      <c r="T176" s="12"/>
      <c r="U176" s="7">
        <v>130</v>
      </c>
      <c r="V176" s="7"/>
      <c r="W176" s="7"/>
      <c r="X176" s="7"/>
      <c r="Y176" s="12">
        <v>500</v>
      </c>
      <c r="Z176" s="12"/>
      <c r="AA176" s="12">
        <f t="shared" si="32"/>
        <v>266.50049999999999</v>
      </c>
      <c r="AB176" s="12">
        <v>3</v>
      </c>
      <c r="AC176" s="12">
        <v>3000</v>
      </c>
    </row>
    <row r="177" spans="1:29" x14ac:dyDescent="0.2">
      <c r="A177" s="2" t="s">
        <v>244</v>
      </c>
      <c r="B177" s="2" t="s">
        <v>245</v>
      </c>
      <c r="C177" s="12">
        <v>262.97250000000003</v>
      </c>
      <c r="D177" s="12"/>
      <c r="E177" s="12" t="s">
        <v>459</v>
      </c>
      <c r="F177" s="12">
        <f t="shared" si="33"/>
        <v>7889.1750000000011</v>
      </c>
      <c r="G177" s="12"/>
      <c r="H177" s="12">
        <v>1140.75</v>
      </c>
      <c r="I177" s="12">
        <v>197.5</v>
      </c>
      <c r="J177" s="12"/>
      <c r="K177" s="12">
        <v>250</v>
      </c>
      <c r="L177" s="12"/>
      <c r="M177" s="12"/>
      <c r="N177" s="12">
        <f t="shared" si="31"/>
        <v>15778.350000000002</v>
      </c>
      <c r="O177" s="12"/>
      <c r="P177" s="12">
        <f>R177*2</f>
        <v>7889.1750000000011</v>
      </c>
      <c r="Q177" s="12"/>
      <c r="R177" s="12">
        <f>AA177*15</f>
        <v>3944.5875000000005</v>
      </c>
      <c r="S177" s="12">
        <v>220</v>
      </c>
      <c r="T177" s="12"/>
      <c r="U177" s="7">
        <v>130</v>
      </c>
      <c r="V177" s="7"/>
      <c r="W177" s="7">
        <v>150</v>
      </c>
      <c r="X177" s="7"/>
      <c r="Y177" s="12">
        <v>500</v>
      </c>
      <c r="Z177" s="12"/>
      <c r="AA177" s="12">
        <f t="shared" si="32"/>
        <v>262.97250000000003</v>
      </c>
      <c r="AB177" s="12">
        <v>3</v>
      </c>
      <c r="AC177" s="12">
        <v>3000</v>
      </c>
    </row>
    <row r="178" spans="1:29" x14ac:dyDescent="0.2">
      <c r="A178" s="2" t="s">
        <v>258</v>
      </c>
      <c r="B178" s="2" t="s">
        <v>259</v>
      </c>
      <c r="C178" s="12">
        <v>209.19149999999999</v>
      </c>
      <c r="D178" s="12"/>
      <c r="E178" s="12" t="s">
        <v>562</v>
      </c>
      <c r="F178" s="12">
        <f t="shared" si="33"/>
        <v>6275.7449999999999</v>
      </c>
      <c r="G178" s="12"/>
      <c r="H178" s="12">
        <v>243</v>
      </c>
      <c r="I178" s="12">
        <v>210.5</v>
      </c>
      <c r="J178" s="12"/>
      <c r="K178" s="12">
        <v>250</v>
      </c>
      <c r="L178" s="12"/>
      <c r="M178" s="12"/>
      <c r="N178" s="12">
        <f t="shared" si="31"/>
        <v>12551.49</v>
      </c>
      <c r="O178" s="12"/>
      <c r="P178" s="12">
        <f>R178*2</f>
        <v>6275.7449999999999</v>
      </c>
      <c r="Q178" s="12"/>
      <c r="R178" s="12">
        <f>AA178*15</f>
        <v>3137.8724999999999</v>
      </c>
      <c r="S178" s="12">
        <v>220</v>
      </c>
      <c r="T178" s="12"/>
      <c r="U178" s="7">
        <v>130</v>
      </c>
      <c r="V178" s="7"/>
      <c r="W178" s="7">
        <v>150</v>
      </c>
      <c r="X178" s="7"/>
      <c r="Y178" s="12">
        <v>500</v>
      </c>
      <c r="Z178" s="12"/>
      <c r="AA178" s="12">
        <f t="shared" si="32"/>
        <v>209.19149999999999</v>
      </c>
      <c r="AB178" s="12">
        <v>3</v>
      </c>
      <c r="AC178" s="12">
        <v>3000</v>
      </c>
    </row>
    <row r="179" spans="1:29" x14ac:dyDescent="0.2">
      <c r="A179" s="3">
        <v>165</v>
      </c>
      <c r="B179" s="2" t="s">
        <v>283</v>
      </c>
      <c r="C179" s="12">
        <v>154.35</v>
      </c>
      <c r="D179" s="12"/>
      <c r="E179" s="12" t="s">
        <v>564</v>
      </c>
      <c r="F179" s="12">
        <f t="shared" si="33"/>
        <v>4630.5</v>
      </c>
      <c r="G179" s="12"/>
      <c r="H179" s="12"/>
      <c r="I179" s="12"/>
      <c r="J179" s="12"/>
      <c r="K179" s="12"/>
      <c r="L179" s="12">
        <v>50</v>
      </c>
      <c r="M179" s="12"/>
      <c r="N179" s="12">
        <f t="shared" si="31"/>
        <v>9261</v>
      </c>
      <c r="O179" s="12">
        <f t="shared" ref="O179:O189" si="34">Q179*2</f>
        <v>3087</v>
      </c>
      <c r="P179" s="12"/>
      <c r="Q179" s="12">
        <f t="shared" ref="Q179:Q189" si="35">AA179*10</f>
        <v>1543.5</v>
      </c>
      <c r="R179" s="12"/>
      <c r="S179" s="12"/>
      <c r="T179" s="12">
        <v>100</v>
      </c>
      <c r="U179" s="7">
        <v>130</v>
      </c>
      <c r="V179" s="7"/>
      <c r="W179" s="7">
        <v>150</v>
      </c>
      <c r="X179" s="7"/>
      <c r="Y179" s="12"/>
      <c r="Z179" s="12"/>
      <c r="AA179" s="12">
        <f t="shared" si="32"/>
        <v>154.35</v>
      </c>
      <c r="AB179" s="12"/>
      <c r="AC179" s="12">
        <v>3000</v>
      </c>
    </row>
    <row r="180" spans="1:29" x14ac:dyDescent="0.2">
      <c r="A180" s="3">
        <v>178</v>
      </c>
      <c r="B180" s="2" t="s">
        <v>284</v>
      </c>
      <c r="C180" s="12">
        <v>272.27550000000002</v>
      </c>
      <c r="D180" s="12"/>
      <c r="E180" s="12" t="s">
        <v>554</v>
      </c>
      <c r="F180" s="12">
        <f t="shared" si="33"/>
        <v>8168.2650000000003</v>
      </c>
      <c r="G180" s="12"/>
      <c r="H180" s="12"/>
      <c r="I180" s="12"/>
      <c r="J180" s="12"/>
      <c r="K180" s="12"/>
      <c r="L180" s="12">
        <v>50</v>
      </c>
      <c r="M180" s="12"/>
      <c r="N180" s="12">
        <f t="shared" si="31"/>
        <v>16336.53</v>
      </c>
      <c r="O180" s="12">
        <f t="shared" si="34"/>
        <v>5445.51</v>
      </c>
      <c r="P180" s="12"/>
      <c r="Q180" s="12">
        <f t="shared" si="35"/>
        <v>2722.7550000000001</v>
      </c>
      <c r="R180" s="12"/>
      <c r="S180" s="12"/>
      <c r="T180" s="12">
        <v>100</v>
      </c>
      <c r="U180" s="7"/>
      <c r="V180" s="7"/>
      <c r="W180" s="7">
        <v>150</v>
      </c>
      <c r="X180" s="7"/>
      <c r="Y180" s="12"/>
      <c r="Z180" s="12"/>
      <c r="AA180" s="12">
        <f t="shared" si="32"/>
        <v>272.27550000000002</v>
      </c>
      <c r="AB180" s="12"/>
      <c r="AC180" s="12">
        <v>3000</v>
      </c>
    </row>
    <row r="181" spans="1:29" x14ac:dyDescent="0.2">
      <c r="A181" s="3">
        <v>161</v>
      </c>
      <c r="B181" s="2" t="s">
        <v>282</v>
      </c>
      <c r="C181" s="12">
        <v>272.27550000000002</v>
      </c>
      <c r="D181" s="12"/>
      <c r="E181" s="12" t="s">
        <v>555</v>
      </c>
      <c r="F181" s="12">
        <f t="shared" si="33"/>
        <v>8168.2650000000003</v>
      </c>
      <c r="G181" s="12"/>
      <c r="H181" s="12"/>
      <c r="I181" s="12"/>
      <c r="J181" s="12"/>
      <c r="K181" s="12"/>
      <c r="L181" s="12">
        <v>50</v>
      </c>
      <c r="M181" s="12"/>
      <c r="N181" s="12">
        <f t="shared" si="31"/>
        <v>16336.53</v>
      </c>
      <c r="O181" s="12">
        <f t="shared" si="34"/>
        <v>5445.51</v>
      </c>
      <c r="P181" s="12"/>
      <c r="Q181" s="12">
        <f t="shared" si="35"/>
        <v>2722.7550000000001</v>
      </c>
      <c r="R181" s="12"/>
      <c r="S181" s="12"/>
      <c r="T181" s="12">
        <v>100</v>
      </c>
      <c r="U181" s="7"/>
      <c r="V181" s="7">
        <v>150</v>
      </c>
      <c r="W181" s="7"/>
      <c r="X181" s="7"/>
      <c r="Y181" s="12"/>
      <c r="Z181" s="12"/>
      <c r="AA181" s="12">
        <f t="shared" si="32"/>
        <v>272.27550000000002</v>
      </c>
      <c r="AB181" s="12"/>
      <c r="AC181" s="12">
        <v>3000</v>
      </c>
    </row>
    <row r="182" spans="1:29" x14ac:dyDescent="0.2">
      <c r="A182" s="2" t="s">
        <v>271</v>
      </c>
      <c r="B182" s="2" t="s">
        <v>272</v>
      </c>
      <c r="C182" s="12">
        <v>272.26500000000004</v>
      </c>
      <c r="D182" s="12"/>
      <c r="E182" s="12" t="s">
        <v>558</v>
      </c>
      <c r="F182" s="12">
        <f t="shared" si="33"/>
        <v>8167.9500000000016</v>
      </c>
      <c r="G182" s="12"/>
      <c r="H182" s="12"/>
      <c r="I182" s="12"/>
      <c r="J182" s="12"/>
      <c r="K182" s="12"/>
      <c r="L182" s="12">
        <v>50</v>
      </c>
      <c r="M182" s="12"/>
      <c r="N182" s="12">
        <f t="shared" si="31"/>
        <v>16335.900000000003</v>
      </c>
      <c r="O182" s="12">
        <f t="shared" si="34"/>
        <v>5445.3000000000011</v>
      </c>
      <c r="P182" s="12"/>
      <c r="Q182" s="12">
        <f t="shared" si="35"/>
        <v>2722.6500000000005</v>
      </c>
      <c r="R182" s="12"/>
      <c r="S182" s="12"/>
      <c r="T182" s="12">
        <v>100</v>
      </c>
      <c r="U182" s="7"/>
      <c r="V182" s="7">
        <v>150</v>
      </c>
      <c r="W182" s="7"/>
      <c r="X182" s="7"/>
      <c r="Y182" s="12"/>
      <c r="Z182" s="12"/>
      <c r="AA182" s="12">
        <f t="shared" si="32"/>
        <v>272.26500000000004</v>
      </c>
      <c r="AB182" s="12"/>
      <c r="AC182" s="12">
        <v>3000</v>
      </c>
    </row>
    <row r="183" spans="1:29" x14ac:dyDescent="0.2">
      <c r="A183" s="2" t="s">
        <v>285</v>
      </c>
      <c r="B183" s="2" t="s">
        <v>286</v>
      </c>
      <c r="C183" s="12">
        <v>255.255</v>
      </c>
      <c r="D183" s="12"/>
      <c r="E183" s="12" t="s">
        <v>638</v>
      </c>
      <c r="F183" s="12">
        <f t="shared" si="33"/>
        <v>7657.65</v>
      </c>
      <c r="G183" s="12"/>
      <c r="H183" s="12"/>
      <c r="I183" s="12"/>
      <c r="J183" s="12"/>
      <c r="K183" s="12"/>
      <c r="L183" s="12">
        <v>50</v>
      </c>
      <c r="M183" s="12"/>
      <c r="N183" s="12">
        <f t="shared" si="31"/>
        <v>15315.3</v>
      </c>
      <c r="O183" s="12">
        <f t="shared" si="34"/>
        <v>5105.1000000000004</v>
      </c>
      <c r="P183" s="12"/>
      <c r="Q183" s="12">
        <f t="shared" si="35"/>
        <v>2552.5500000000002</v>
      </c>
      <c r="R183" s="12"/>
      <c r="S183" s="12"/>
      <c r="T183" s="12">
        <v>100</v>
      </c>
      <c r="U183" s="7"/>
      <c r="V183" s="7"/>
      <c r="W183" s="7">
        <v>150</v>
      </c>
      <c r="X183" s="7"/>
      <c r="Y183" s="12"/>
      <c r="Z183" s="12"/>
      <c r="AA183" s="12">
        <f t="shared" si="32"/>
        <v>255.255</v>
      </c>
      <c r="AB183" s="12"/>
      <c r="AC183" s="12">
        <v>3000</v>
      </c>
    </row>
    <row r="184" spans="1:29" x14ac:dyDescent="0.2">
      <c r="A184" s="2" t="s">
        <v>288</v>
      </c>
      <c r="B184" s="2" t="s">
        <v>289</v>
      </c>
      <c r="C184" s="12">
        <v>174.83550000000002</v>
      </c>
      <c r="D184" s="12">
        <v>35.000000000000007</v>
      </c>
      <c r="E184" s="12" t="s">
        <v>639</v>
      </c>
      <c r="F184" s="12">
        <f t="shared" si="33"/>
        <v>5245.0650000000005</v>
      </c>
      <c r="G184" s="12">
        <f>D184*30</f>
        <v>1050.0000000000002</v>
      </c>
      <c r="H184" s="12"/>
      <c r="I184" s="12"/>
      <c r="J184" s="12"/>
      <c r="K184" s="12"/>
      <c r="L184" s="12">
        <v>50</v>
      </c>
      <c r="M184" s="12"/>
      <c r="N184" s="12">
        <f t="shared" si="31"/>
        <v>12590.130000000001</v>
      </c>
      <c r="O184" s="12">
        <f t="shared" si="34"/>
        <v>4196.7100000000009</v>
      </c>
      <c r="P184" s="12"/>
      <c r="Q184" s="12">
        <f t="shared" si="35"/>
        <v>2098.3550000000005</v>
      </c>
      <c r="R184" s="12"/>
      <c r="S184" s="12"/>
      <c r="T184" s="12">
        <v>100</v>
      </c>
      <c r="U184" s="7">
        <v>130</v>
      </c>
      <c r="V184" s="7"/>
      <c r="W184" s="7">
        <v>150</v>
      </c>
      <c r="X184" s="7"/>
      <c r="Y184" s="12"/>
      <c r="Z184" s="12"/>
      <c r="AA184" s="12">
        <f t="shared" si="32"/>
        <v>209.83550000000002</v>
      </c>
      <c r="AB184" s="12"/>
      <c r="AC184" s="12">
        <v>3000</v>
      </c>
    </row>
    <row r="185" spans="1:29" x14ac:dyDescent="0.2">
      <c r="A185" s="2" t="s">
        <v>246</v>
      </c>
      <c r="B185" s="2" t="s">
        <v>247</v>
      </c>
      <c r="C185" s="12">
        <v>148.785</v>
      </c>
      <c r="D185" s="12">
        <v>92.54</v>
      </c>
      <c r="E185" s="12" t="s">
        <v>477</v>
      </c>
      <c r="F185" s="12">
        <f t="shared" si="33"/>
        <v>4463.55</v>
      </c>
      <c r="G185" s="12">
        <f>D185*30</f>
        <v>2776.2000000000003</v>
      </c>
      <c r="H185" s="12"/>
      <c r="I185" s="12">
        <v>197.5</v>
      </c>
      <c r="J185" s="12"/>
      <c r="K185" s="12"/>
      <c r="L185" s="12">
        <v>50</v>
      </c>
      <c r="M185" s="12"/>
      <c r="N185" s="12">
        <f t="shared" si="31"/>
        <v>14479.5</v>
      </c>
      <c r="O185" s="12">
        <f t="shared" si="34"/>
        <v>4826.5</v>
      </c>
      <c r="P185" s="12"/>
      <c r="Q185" s="12">
        <f t="shared" si="35"/>
        <v>2413.25</v>
      </c>
      <c r="R185" s="12"/>
      <c r="S185" s="12"/>
      <c r="T185" s="12">
        <v>100</v>
      </c>
      <c r="U185" s="7"/>
      <c r="V185" s="7">
        <v>150</v>
      </c>
      <c r="W185" s="7"/>
      <c r="X185" s="7"/>
      <c r="Y185" s="12"/>
      <c r="Z185" s="12"/>
      <c r="AA185" s="12">
        <f t="shared" si="32"/>
        <v>241.32499999999999</v>
      </c>
      <c r="AB185" s="12"/>
      <c r="AC185" s="12">
        <v>3000</v>
      </c>
    </row>
    <row r="186" spans="1:29" x14ac:dyDescent="0.2">
      <c r="A186" s="2" t="s">
        <v>268</v>
      </c>
      <c r="B186" s="2" t="s">
        <v>269</v>
      </c>
      <c r="C186" s="12">
        <v>169.74299999999999</v>
      </c>
      <c r="D186" s="12">
        <v>58.24</v>
      </c>
      <c r="E186" s="12" t="s">
        <v>479</v>
      </c>
      <c r="F186" s="12">
        <f t="shared" si="33"/>
        <v>5092.29</v>
      </c>
      <c r="G186" s="12">
        <f>D186*30</f>
        <v>1747.2</v>
      </c>
      <c r="H186" s="12"/>
      <c r="I186" s="12"/>
      <c r="J186" s="12"/>
      <c r="K186" s="12"/>
      <c r="L186" s="12">
        <v>50</v>
      </c>
      <c r="M186" s="12"/>
      <c r="N186" s="12">
        <f t="shared" si="31"/>
        <v>13678.98</v>
      </c>
      <c r="O186" s="12">
        <f t="shared" si="34"/>
        <v>4559.66</v>
      </c>
      <c r="P186" s="12"/>
      <c r="Q186" s="12">
        <f t="shared" si="35"/>
        <v>2279.83</v>
      </c>
      <c r="R186" s="12"/>
      <c r="S186" s="12"/>
      <c r="T186" s="12">
        <v>100</v>
      </c>
      <c r="U186" s="7"/>
      <c r="V186" s="7"/>
      <c r="W186" s="7">
        <v>150</v>
      </c>
      <c r="X186" s="7"/>
      <c r="Y186" s="12"/>
      <c r="Z186" s="12"/>
      <c r="AA186" s="12">
        <f t="shared" si="32"/>
        <v>227.983</v>
      </c>
      <c r="AB186" s="12"/>
      <c r="AC186" s="12">
        <v>3000</v>
      </c>
    </row>
    <row r="187" spans="1:29" x14ac:dyDescent="0.2">
      <c r="A187" s="2">
        <v>666</v>
      </c>
      <c r="B187" s="2" t="s">
        <v>287</v>
      </c>
      <c r="C187" s="12">
        <v>195.99299999999999</v>
      </c>
      <c r="D187" s="12"/>
      <c r="E187" s="12" t="s">
        <v>478</v>
      </c>
      <c r="F187" s="12">
        <f t="shared" si="33"/>
        <v>5879.79</v>
      </c>
      <c r="G187" s="12"/>
      <c r="H187" s="12"/>
      <c r="I187" s="12"/>
      <c r="J187" s="12"/>
      <c r="K187" s="12"/>
      <c r="L187" s="12">
        <v>50</v>
      </c>
      <c r="M187" s="12"/>
      <c r="N187" s="12">
        <f t="shared" si="31"/>
        <v>11759.58</v>
      </c>
      <c r="O187" s="12">
        <f t="shared" si="34"/>
        <v>3919.8599999999997</v>
      </c>
      <c r="P187" s="12"/>
      <c r="Q187" s="12">
        <f t="shared" si="35"/>
        <v>1959.9299999999998</v>
      </c>
      <c r="R187" s="12"/>
      <c r="S187" s="12"/>
      <c r="T187" s="12">
        <v>100</v>
      </c>
      <c r="U187" s="7"/>
      <c r="V187" s="7">
        <v>150</v>
      </c>
      <c r="W187" s="7"/>
      <c r="X187" s="7"/>
      <c r="Y187" s="12"/>
      <c r="Z187" s="12"/>
      <c r="AA187" s="12">
        <f t="shared" si="32"/>
        <v>195.99299999999999</v>
      </c>
      <c r="AB187" s="12"/>
      <c r="AC187" s="12">
        <v>3000</v>
      </c>
    </row>
    <row r="188" spans="1:29" x14ac:dyDescent="0.2">
      <c r="A188" s="3">
        <v>100</v>
      </c>
      <c r="B188" s="2" t="s">
        <v>270</v>
      </c>
      <c r="C188" s="12">
        <v>228.04949999999999</v>
      </c>
      <c r="D188" s="12"/>
      <c r="E188" s="12" t="s">
        <v>559</v>
      </c>
      <c r="F188" s="12">
        <f t="shared" si="33"/>
        <v>6841.4849999999997</v>
      </c>
      <c r="G188" s="12"/>
      <c r="H188" s="12"/>
      <c r="I188" s="12"/>
      <c r="J188" s="12"/>
      <c r="K188" s="12"/>
      <c r="L188" s="12">
        <v>50</v>
      </c>
      <c r="M188" s="12"/>
      <c r="N188" s="12">
        <f t="shared" si="31"/>
        <v>13682.97</v>
      </c>
      <c r="O188" s="12">
        <f t="shared" si="34"/>
        <v>4560.99</v>
      </c>
      <c r="P188" s="12"/>
      <c r="Q188" s="12">
        <f t="shared" si="35"/>
        <v>2280.4949999999999</v>
      </c>
      <c r="R188" s="12"/>
      <c r="S188" s="12"/>
      <c r="T188" s="12">
        <v>100</v>
      </c>
      <c r="U188" s="7"/>
      <c r="V188" s="7"/>
      <c r="W188" s="7">
        <v>150</v>
      </c>
      <c r="X188" s="7"/>
      <c r="Y188" s="12"/>
      <c r="Z188" s="12"/>
      <c r="AA188" s="12">
        <f t="shared" si="32"/>
        <v>228.04949999999999</v>
      </c>
      <c r="AB188" s="12"/>
      <c r="AC188" s="12">
        <v>3000</v>
      </c>
    </row>
    <row r="189" spans="1:29" x14ac:dyDescent="0.2">
      <c r="A189" s="2" t="s">
        <v>266</v>
      </c>
      <c r="B189" s="2" t="s">
        <v>267</v>
      </c>
      <c r="C189" s="12">
        <v>174.99299999999999</v>
      </c>
      <c r="D189" s="12"/>
      <c r="E189" s="12" t="s">
        <v>560</v>
      </c>
      <c r="F189" s="12">
        <f t="shared" si="33"/>
        <v>5249.79</v>
      </c>
      <c r="G189" s="12"/>
      <c r="H189" s="12"/>
      <c r="I189" s="12"/>
      <c r="J189" s="12"/>
      <c r="K189" s="12"/>
      <c r="L189" s="12">
        <v>50</v>
      </c>
      <c r="M189" s="12"/>
      <c r="N189" s="12">
        <f t="shared" si="31"/>
        <v>10499.58</v>
      </c>
      <c r="O189" s="12">
        <f t="shared" si="34"/>
        <v>3499.8599999999997</v>
      </c>
      <c r="P189" s="12"/>
      <c r="Q189" s="12">
        <f t="shared" si="35"/>
        <v>1749.9299999999998</v>
      </c>
      <c r="R189" s="12"/>
      <c r="S189" s="12"/>
      <c r="T189" s="12">
        <v>100</v>
      </c>
      <c r="U189" s="7"/>
      <c r="V189" s="7"/>
      <c r="W189" s="7">
        <v>150</v>
      </c>
      <c r="X189" s="7"/>
      <c r="Y189" s="12"/>
      <c r="Z189" s="12"/>
      <c r="AA189" s="12">
        <f t="shared" si="32"/>
        <v>174.99299999999999</v>
      </c>
      <c r="AB189" s="12"/>
      <c r="AC189" s="12">
        <v>3000</v>
      </c>
    </row>
    <row r="190" spans="1:29" x14ac:dyDescent="0.2">
      <c r="A190" s="2" t="s">
        <v>254</v>
      </c>
      <c r="B190" s="2" t="s">
        <v>255</v>
      </c>
      <c r="C190" s="12">
        <v>160.83899999999997</v>
      </c>
      <c r="D190" s="12"/>
      <c r="E190" s="12" t="s">
        <v>469</v>
      </c>
      <c r="F190" s="12">
        <f t="shared" si="33"/>
        <v>4825.1699999999992</v>
      </c>
      <c r="G190" s="12"/>
      <c r="H190" s="12">
        <v>243</v>
      </c>
      <c r="I190" s="12">
        <v>210.5</v>
      </c>
      <c r="J190" s="12"/>
      <c r="K190" s="12">
        <v>250</v>
      </c>
      <c r="L190" s="12"/>
      <c r="M190" s="12"/>
      <c r="N190" s="12">
        <f t="shared" si="31"/>
        <v>9650.3399999999983</v>
      </c>
      <c r="O190" s="12"/>
      <c r="P190" s="12">
        <f>R190*2</f>
        <v>4825.1699999999992</v>
      </c>
      <c r="Q190" s="12"/>
      <c r="R190" s="12">
        <f>AA190*15</f>
        <v>2412.5849999999996</v>
      </c>
      <c r="S190" s="12">
        <v>220</v>
      </c>
      <c r="T190" s="12"/>
      <c r="U190" s="7"/>
      <c r="V190" s="7"/>
      <c r="W190" s="7">
        <v>150</v>
      </c>
      <c r="X190" s="7"/>
      <c r="Y190" s="12">
        <v>500</v>
      </c>
      <c r="Z190" s="12"/>
      <c r="AA190" s="12">
        <f t="shared" si="32"/>
        <v>160.83899999999997</v>
      </c>
      <c r="AB190" s="12">
        <v>3</v>
      </c>
      <c r="AC190" s="12">
        <v>3000</v>
      </c>
    </row>
    <row r="191" spans="1:29" x14ac:dyDescent="0.2">
      <c r="A191" s="2" t="s">
        <v>260</v>
      </c>
      <c r="B191" s="2" t="s">
        <v>261</v>
      </c>
      <c r="C191" s="12">
        <v>148.785</v>
      </c>
      <c r="D191" s="12"/>
      <c r="E191" s="12" t="s">
        <v>486</v>
      </c>
      <c r="F191" s="12">
        <f t="shared" si="33"/>
        <v>4463.55</v>
      </c>
      <c r="G191" s="12"/>
      <c r="H191" s="12">
        <v>108</v>
      </c>
      <c r="I191" s="12">
        <v>210.5</v>
      </c>
      <c r="J191" s="12"/>
      <c r="K191" s="12"/>
      <c r="L191" s="12">
        <v>50</v>
      </c>
      <c r="M191" s="12"/>
      <c r="N191" s="12">
        <f t="shared" si="31"/>
        <v>8927.1</v>
      </c>
      <c r="O191" s="12"/>
      <c r="P191" s="12">
        <f>R191*2</f>
        <v>4463.55</v>
      </c>
      <c r="Q191" s="12"/>
      <c r="R191" s="12">
        <f>AA191*15</f>
        <v>2231.7750000000001</v>
      </c>
      <c r="S191" s="12"/>
      <c r="T191" s="12">
        <v>100</v>
      </c>
      <c r="U191" s="7"/>
      <c r="V191" s="7"/>
      <c r="W191" s="7">
        <v>150</v>
      </c>
      <c r="X191" s="7"/>
      <c r="Y191" s="12"/>
      <c r="Z191" s="12"/>
      <c r="AA191" s="12">
        <f t="shared" si="32"/>
        <v>148.785</v>
      </c>
      <c r="AB191" s="12"/>
      <c r="AC191" s="12">
        <v>3000</v>
      </c>
    </row>
    <row r="192" spans="1:29" x14ac:dyDescent="0.2">
      <c r="A192" s="2" t="s">
        <v>273</v>
      </c>
      <c r="B192" s="2" t="s">
        <v>274</v>
      </c>
      <c r="C192" s="12">
        <v>148.785</v>
      </c>
      <c r="D192" s="12"/>
      <c r="E192" s="12" t="s">
        <v>471</v>
      </c>
      <c r="F192" s="12">
        <f t="shared" si="33"/>
        <v>4463.55</v>
      </c>
      <c r="G192" s="12"/>
      <c r="H192" s="12"/>
      <c r="I192" s="12"/>
      <c r="J192" s="12"/>
      <c r="K192" s="12"/>
      <c r="L192" s="12">
        <v>50</v>
      </c>
      <c r="M192" s="12"/>
      <c r="N192" s="12">
        <f t="shared" si="31"/>
        <v>8927.1</v>
      </c>
      <c r="O192" s="12">
        <f>Q192*2</f>
        <v>2975.7</v>
      </c>
      <c r="P192" s="12"/>
      <c r="Q192" s="12">
        <f>AA192*10</f>
        <v>1487.85</v>
      </c>
      <c r="R192" s="12"/>
      <c r="S192" s="12"/>
      <c r="T192" s="12">
        <v>100</v>
      </c>
      <c r="U192" s="7"/>
      <c r="V192" s="7"/>
      <c r="W192" s="7">
        <v>150</v>
      </c>
      <c r="X192" s="7"/>
      <c r="Y192" s="12"/>
      <c r="Z192" s="12"/>
      <c r="AA192" s="12">
        <f t="shared" si="32"/>
        <v>148.785</v>
      </c>
      <c r="AB192" s="12"/>
      <c r="AC192" s="12">
        <v>3000</v>
      </c>
    </row>
    <row r="193" spans="1:29" x14ac:dyDescent="0.2">
      <c r="A193" s="2" t="s">
        <v>290</v>
      </c>
      <c r="B193" s="2" t="s">
        <v>291</v>
      </c>
      <c r="C193" s="12">
        <v>148.785</v>
      </c>
      <c r="D193" s="12"/>
      <c r="E193" s="12" t="s">
        <v>553</v>
      </c>
      <c r="F193" s="12">
        <f t="shared" si="33"/>
        <v>4463.55</v>
      </c>
      <c r="G193" s="12"/>
      <c r="H193" s="12"/>
      <c r="I193" s="12"/>
      <c r="J193" s="12"/>
      <c r="K193" s="12"/>
      <c r="L193" s="12"/>
      <c r="M193" s="12"/>
      <c r="N193" s="12">
        <f t="shared" si="31"/>
        <v>8927.1</v>
      </c>
      <c r="O193" s="12">
        <f>Q193*2</f>
        <v>2975.7</v>
      </c>
      <c r="P193" s="12"/>
      <c r="Q193" s="12">
        <f>AA193*10</f>
        <v>1487.85</v>
      </c>
      <c r="R193" s="12"/>
      <c r="S193" s="12"/>
      <c r="T193" s="12">
        <v>100</v>
      </c>
      <c r="U193" s="7"/>
      <c r="V193" s="7">
        <v>150</v>
      </c>
      <c r="W193" s="7"/>
      <c r="X193" s="7"/>
      <c r="Y193" s="12"/>
      <c r="Z193" s="12"/>
      <c r="AA193" s="12">
        <f t="shared" si="32"/>
        <v>148.785</v>
      </c>
      <c r="AB193" s="12"/>
      <c r="AC193" s="12">
        <v>3000</v>
      </c>
    </row>
    <row r="194" spans="1:29" x14ac:dyDescent="0.2">
      <c r="A194" s="2"/>
      <c r="B194" s="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7"/>
      <c r="V194" s="7"/>
      <c r="W194" s="7"/>
      <c r="X194" s="7"/>
      <c r="Y194" s="12"/>
      <c r="Z194" s="12"/>
      <c r="AA194" s="12"/>
      <c r="AB194" s="12"/>
      <c r="AC194" s="12"/>
    </row>
    <row r="195" spans="1:29" x14ac:dyDescent="0.2">
      <c r="A195" s="20" t="s">
        <v>292</v>
      </c>
      <c r="B195" s="20"/>
      <c r="C195" s="8"/>
      <c r="D195" s="8"/>
      <c r="E195" s="16" t="s">
        <v>189</v>
      </c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x14ac:dyDescent="0.2">
      <c r="A196" s="4" t="s">
        <v>326</v>
      </c>
      <c r="B196" s="4" t="s">
        <v>327</v>
      </c>
      <c r="C196" s="12">
        <v>141.69999999999999</v>
      </c>
      <c r="D196" s="12">
        <v>205.30027250000006</v>
      </c>
      <c r="E196" s="12" t="s">
        <v>570</v>
      </c>
      <c r="F196" s="12">
        <f>C196*30</f>
        <v>4251</v>
      </c>
      <c r="G196" s="12">
        <f>D196*30</f>
        <v>6159.0081750000018</v>
      </c>
      <c r="H196" s="12">
        <v>1399.5</v>
      </c>
      <c r="I196" s="12">
        <v>81</v>
      </c>
      <c r="J196" s="12"/>
      <c r="K196" s="12">
        <v>250</v>
      </c>
      <c r="L196" s="12"/>
      <c r="M196" s="12"/>
      <c r="N196" s="12">
        <f t="shared" ref="N196:N221" si="36">AA196*60</f>
        <v>20820.016350000002</v>
      </c>
      <c r="O196" s="12"/>
      <c r="P196" s="12">
        <f t="shared" ref="P196:P221" si="37">R196*2</f>
        <v>10410.008175000001</v>
      </c>
      <c r="Q196" s="12"/>
      <c r="R196" s="12">
        <f t="shared" ref="R196:R221" si="38">AA196*15</f>
        <v>5205.0040875000004</v>
      </c>
      <c r="S196" s="12">
        <v>220</v>
      </c>
      <c r="T196" s="12"/>
      <c r="U196" s="7"/>
      <c r="V196" s="7">
        <v>150</v>
      </c>
      <c r="W196" s="7"/>
      <c r="X196" s="7">
        <v>100</v>
      </c>
      <c r="Y196" s="12">
        <v>500</v>
      </c>
      <c r="Z196" s="12">
        <v>500</v>
      </c>
      <c r="AA196" s="12">
        <f t="shared" ref="AA196:AA221" si="39">C196+D196</f>
        <v>347.00027250000005</v>
      </c>
      <c r="AB196" s="12">
        <v>3</v>
      </c>
      <c r="AC196" s="12">
        <v>3000</v>
      </c>
    </row>
    <row r="197" spans="1:29" x14ac:dyDescent="0.2">
      <c r="A197" s="4" t="s">
        <v>308</v>
      </c>
      <c r="B197" s="4" t="s">
        <v>309</v>
      </c>
      <c r="C197" s="12">
        <v>324.56</v>
      </c>
      <c r="D197" s="12"/>
      <c r="E197" s="12" t="s">
        <v>574</v>
      </c>
      <c r="F197" s="12">
        <f t="shared" ref="F197:F221" si="40">C197*30</f>
        <v>9736.7999999999993</v>
      </c>
      <c r="G197" s="12"/>
      <c r="H197" s="12">
        <v>1140.75</v>
      </c>
      <c r="I197" s="12">
        <v>81</v>
      </c>
      <c r="J197" s="12"/>
      <c r="K197" s="12">
        <v>250</v>
      </c>
      <c r="L197" s="12"/>
      <c r="M197" s="12"/>
      <c r="N197" s="12">
        <f t="shared" si="36"/>
        <v>19473.599999999999</v>
      </c>
      <c r="O197" s="12"/>
      <c r="P197" s="12">
        <f t="shared" si="37"/>
        <v>9736.7999999999993</v>
      </c>
      <c r="Q197" s="12"/>
      <c r="R197" s="12">
        <f t="shared" si="38"/>
        <v>4868.3999999999996</v>
      </c>
      <c r="S197" s="12">
        <v>220</v>
      </c>
      <c r="T197" s="12"/>
      <c r="U197" s="7"/>
      <c r="V197" s="7">
        <v>150</v>
      </c>
      <c r="W197" s="7"/>
      <c r="X197" s="7">
        <v>100</v>
      </c>
      <c r="Y197" s="12">
        <v>500</v>
      </c>
      <c r="Z197" s="12">
        <v>500</v>
      </c>
      <c r="AA197" s="12">
        <f t="shared" si="39"/>
        <v>324.56</v>
      </c>
      <c r="AB197" s="12">
        <v>3</v>
      </c>
      <c r="AC197" s="12">
        <v>3000</v>
      </c>
    </row>
    <row r="198" spans="1:29" x14ac:dyDescent="0.2">
      <c r="A198" s="4" t="s">
        <v>301</v>
      </c>
      <c r="B198" s="4" t="s">
        <v>302</v>
      </c>
      <c r="C198" s="12">
        <v>318.49649999999997</v>
      </c>
      <c r="D198" s="12"/>
      <c r="E198" s="12" t="s">
        <v>572</v>
      </c>
      <c r="F198" s="12">
        <f t="shared" si="40"/>
        <v>9554.8949999999986</v>
      </c>
      <c r="G198" s="12"/>
      <c r="H198" s="12">
        <v>877.5</v>
      </c>
      <c r="I198" s="12">
        <v>81</v>
      </c>
      <c r="J198" s="12"/>
      <c r="K198" s="12">
        <v>250</v>
      </c>
      <c r="L198" s="12"/>
      <c r="M198" s="12"/>
      <c r="N198" s="12">
        <f t="shared" si="36"/>
        <v>19109.789999999997</v>
      </c>
      <c r="O198" s="12"/>
      <c r="P198" s="12">
        <f t="shared" si="37"/>
        <v>9554.8949999999986</v>
      </c>
      <c r="Q198" s="12"/>
      <c r="R198" s="12">
        <f t="shared" si="38"/>
        <v>4777.4474999999993</v>
      </c>
      <c r="S198" s="12">
        <v>220</v>
      </c>
      <c r="T198" s="12"/>
      <c r="U198" s="7"/>
      <c r="V198" s="7">
        <v>150</v>
      </c>
      <c r="W198" s="7"/>
      <c r="X198" s="7">
        <v>100</v>
      </c>
      <c r="Y198" s="12">
        <v>500</v>
      </c>
      <c r="Z198" s="12">
        <v>500</v>
      </c>
      <c r="AA198" s="12">
        <f t="shared" si="39"/>
        <v>318.49649999999997</v>
      </c>
      <c r="AB198" s="12">
        <v>3</v>
      </c>
      <c r="AC198" s="12">
        <v>3000</v>
      </c>
    </row>
    <row r="199" spans="1:29" x14ac:dyDescent="0.2">
      <c r="A199" s="4" t="s">
        <v>133</v>
      </c>
      <c r="B199" s="4" t="s">
        <v>328</v>
      </c>
      <c r="C199" s="12">
        <v>314.62200000000001</v>
      </c>
      <c r="D199" s="12"/>
      <c r="E199" s="12" t="s">
        <v>573</v>
      </c>
      <c r="F199" s="12">
        <f t="shared" si="40"/>
        <v>9438.66</v>
      </c>
      <c r="G199" s="12"/>
      <c r="H199" s="12">
        <v>643.5</v>
      </c>
      <c r="I199" s="12">
        <v>81</v>
      </c>
      <c r="J199" s="12"/>
      <c r="K199" s="12">
        <v>250</v>
      </c>
      <c r="L199" s="12"/>
      <c r="M199" s="12"/>
      <c r="N199" s="12">
        <f t="shared" si="36"/>
        <v>18877.32</v>
      </c>
      <c r="O199" s="12"/>
      <c r="P199" s="12">
        <f t="shared" si="37"/>
        <v>9438.66</v>
      </c>
      <c r="Q199" s="12"/>
      <c r="R199" s="12">
        <f t="shared" si="38"/>
        <v>4719.33</v>
      </c>
      <c r="S199" s="12">
        <v>220</v>
      </c>
      <c r="T199" s="12"/>
      <c r="U199" s="7"/>
      <c r="V199" s="7">
        <v>150</v>
      </c>
      <c r="W199" s="7"/>
      <c r="X199" s="7">
        <v>100</v>
      </c>
      <c r="Y199" s="12">
        <v>500</v>
      </c>
      <c r="Z199" s="12">
        <v>500</v>
      </c>
      <c r="AA199" s="12">
        <f t="shared" si="39"/>
        <v>314.62200000000001</v>
      </c>
      <c r="AB199" s="12">
        <v>3</v>
      </c>
      <c r="AC199" s="12">
        <v>3000</v>
      </c>
    </row>
    <row r="200" spans="1:29" x14ac:dyDescent="0.2">
      <c r="A200" s="4" t="s">
        <v>320</v>
      </c>
      <c r="B200" s="4" t="s">
        <v>321</v>
      </c>
      <c r="C200" s="12">
        <v>278.20799999999997</v>
      </c>
      <c r="D200" s="12">
        <v>27.82</v>
      </c>
      <c r="E200" s="12" t="s">
        <v>571</v>
      </c>
      <c r="F200" s="12">
        <f t="shared" si="40"/>
        <v>8346.24</v>
      </c>
      <c r="G200" s="12">
        <f>D200*30</f>
        <v>834.6</v>
      </c>
      <c r="H200" s="12">
        <v>405</v>
      </c>
      <c r="I200" s="12">
        <v>81</v>
      </c>
      <c r="J200" s="12"/>
      <c r="K200" s="12">
        <v>250</v>
      </c>
      <c r="L200" s="12"/>
      <c r="M200" s="12"/>
      <c r="N200" s="12">
        <f t="shared" si="36"/>
        <v>18361.679999999997</v>
      </c>
      <c r="O200" s="12"/>
      <c r="P200" s="12">
        <f t="shared" si="37"/>
        <v>9180.8399999999983</v>
      </c>
      <c r="Q200" s="12"/>
      <c r="R200" s="12">
        <f t="shared" si="38"/>
        <v>4590.4199999999992</v>
      </c>
      <c r="S200" s="12">
        <v>220</v>
      </c>
      <c r="T200" s="12"/>
      <c r="U200" s="7"/>
      <c r="V200" s="7">
        <v>150</v>
      </c>
      <c r="W200" s="7"/>
      <c r="X200" s="7">
        <v>100</v>
      </c>
      <c r="Y200" s="12">
        <v>500</v>
      </c>
      <c r="Z200" s="12">
        <v>500</v>
      </c>
      <c r="AA200" s="12">
        <f t="shared" si="39"/>
        <v>306.02799999999996</v>
      </c>
      <c r="AB200" s="12">
        <v>3</v>
      </c>
      <c r="AC200" s="12">
        <v>3000</v>
      </c>
    </row>
    <row r="201" spans="1:29" hidden="1" x14ac:dyDescent="0.2">
      <c r="A201" s="4" t="s">
        <v>331</v>
      </c>
      <c r="B201" s="4" t="s">
        <v>332</v>
      </c>
      <c r="C201" s="12">
        <v>306.02249999999998</v>
      </c>
      <c r="D201" s="12"/>
      <c r="E201" s="12" t="s">
        <v>569</v>
      </c>
      <c r="F201" s="12">
        <f t="shared" si="40"/>
        <v>9180.6749999999993</v>
      </c>
      <c r="G201" s="12"/>
      <c r="H201" s="12">
        <v>243</v>
      </c>
      <c r="I201" s="12">
        <v>81</v>
      </c>
      <c r="J201" s="12"/>
      <c r="K201" s="12">
        <v>250</v>
      </c>
      <c r="L201" s="12"/>
      <c r="M201" s="12"/>
      <c r="N201" s="12">
        <f t="shared" si="36"/>
        <v>18361.349999999999</v>
      </c>
      <c r="O201" s="12"/>
      <c r="P201" s="12">
        <f t="shared" si="37"/>
        <v>9180.6749999999993</v>
      </c>
      <c r="Q201" s="12"/>
      <c r="R201" s="12">
        <f t="shared" si="38"/>
        <v>4590.3374999999996</v>
      </c>
      <c r="S201" s="12">
        <v>220</v>
      </c>
      <c r="T201" s="12"/>
      <c r="U201" s="7"/>
      <c r="V201" s="7">
        <v>150</v>
      </c>
      <c r="W201" s="7"/>
      <c r="X201" s="7">
        <v>100</v>
      </c>
      <c r="Y201" s="12">
        <v>500</v>
      </c>
      <c r="Z201" s="12">
        <v>500</v>
      </c>
      <c r="AA201" s="12">
        <f t="shared" si="39"/>
        <v>306.02249999999998</v>
      </c>
      <c r="AB201" s="12">
        <v>3</v>
      </c>
      <c r="AC201" s="12">
        <v>3000</v>
      </c>
    </row>
    <row r="202" spans="1:29" hidden="1" x14ac:dyDescent="0.2">
      <c r="A202" s="4" t="s">
        <v>314</v>
      </c>
      <c r="B202" s="4" t="s">
        <v>315</v>
      </c>
      <c r="C202" s="12">
        <v>306.01</v>
      </c>
      <c r="D202" s="12"/>
      <c r="E202" s="12" t="s">
        <v>569</v>
      </c>
      <c r="F202" s="12">
        <f t="shared" si="40"/>
        <v>9180.2999999999993</v>
      </c>
      <c r="G202" s="12"/>
      <c r="H202" s="12">
        <v>108</v>
      </c>
      <c r="I202" s="12">
        <v>81</v>
      </c>
      <c r="J202" s="12"/>
      <c r="K202" s="12">
        <v>250</v>
      </c>
      <c r="L202" s="12"/>
      <c r="M202" s="12"/>
      <c r="N202" s="12">
        <f t="shared" si="36"/>
        <v>18360.599999999999</v>
      </c>
      <c r="O202" s="12"/>
      <c r="P202" s="12">
        <f t="shared" si="37"/>
        <v>9180.2999999999993</v>
      </c>
      <c r="Q202" s="12"/>
      <c r="R202" s="12">
        <f t="shared" si="38"/>
        <v>4590.1499999999996</v>
      </c>
      <c r="S202" s="12">
        <v>220</v>
      </c>
      <c r="T202" s="12"/>
      <c r="U202" s="7"/>
      <c r="V202" s="7">
        <v>150</v>
      </c>
      <c r="W202" s="7"/>
      <c r="X202" s="7">
        <v>100</v>
      </c>
      <c r="Y202" s="12">
        <v>500</v>
      </c>
      <c r="Z202" s="12">
        <v>500</v>
      </c>
      <c r="AA202" s="12">
        <f t="shared" si="39"/>
        <v>306.01</v>
      </c>
      <c r="AB202" s="12">
        <v>3</v>
      </c>
      <c r="AC202" s="12">
        <v>3000</v>
      </c>
    </row>
    <row r="203" spans="1:29" x14ac:dyDescent="0.2">
      <c r="A203" s="4" t="s">
        <v>335</v>
      </c>
      <c r="B203" s="4" t="s">
        <v>336</v>
      </c>
      <c r="C203" s="12">
        <v>141.69999999999999</v>
      </c>
      <c r="D203" s="12">
        <v>157.53950000000003</v>
      </c>
      <c r="E203" s="12" t="s">
        <v>575</v>
      </c>
      <c r="F203" s="12">
        <f t="shared" si="40"/>
        <v>4251</v>
      </c>
      <c r="G203" s="12">
        <f>D203*30</f>
        <v>4726.1850000000013</v>
      </c>
      <c r="H203" s="12">
        <v>1399.5</v>
      </c>
      <c r="I203" s="12">
        <v>81</v>
      </c>
      <c r="J203" s="12"/>
      <c r="K203" s="12">
        <v>250</v>
      </c>
      <c r="L203" s="12"/>
      <c r="M203" s="12"/>
      <c r="N203" s="12">
        <f t="shared" si="36"/>
        <v>17954.370000000003</v>
      </c>
      <c r="O203" s="12"/>
      <c r="P203" s="12">
        <f t="shared" si="37"/>
        <v>8977.1850000000013</v>
      </c>
      <c r="Q203" s="12"/>
      <c r="R203" s="12">
        <f t="shared" si="38"/>
        <v>4488.5925000000007</v>
      </c>
      <c r="S203" s="12">
        <v>220</v>
      </c>
      <c r="T203" s="12"/>
      <c r="U203" s="7"/>
      <c r="V203" s="7">
        <v>150</v>
      </c>
      <c r="W203" s="7"/>
      <c r="X203" s="7">
        <v>100</v>
      </c>
      <c r="Y203" s="12">
        <v>500</v>
      </c>
      <c r="Z203" s="12">
        <v>500</v>
      </c>
      <c r="AA203" s="12">
        <f t="shared" si="39"/>
        <v>299.23950000000002</v>
      </c>
      <c r="AB203" s="12">
        <v>3</v>
      </c>
      <c r="AC203" s="12">
        <v>3000</v>
      </c>
    </row>
    <row r="204" spans="1:29" x14ac:dyDescent="0.2">
      <c r="A204" s="4" t="s">
        <v>17</v>
      </c>
      <c r="B204" s="4" t="s">
        <v>305</v>
      </c>
      <c r="C204" s="12">
        <v>231.84000000000003</v>
      </c>
      <c r="D204" s="12">
        <v>63.45</v>
      </c>
      <c r="E204" s="12" t="s">
        <v>576</v>
      </c>
      <c r="F204" s="12">
        <f t="shared" si="40"/>
        <v>6955.2000000000007</v>
      </c>
      <c r="G204" s="12">
        <f>D204*30</f>
        <v>1903.5</v>
      </c>
      <c r="H204" s="12">
        <v>1399.5</v>
      </c>
      <c r="I204" s="12">
        <v>81</v>
      </c>
      <c r="J204" s="12"/>
      <c r="K204" s="12">
        <v>250</v>
      </c>
      <c r="L204" s="12"/>
      <c r="M204" s="12"/>
      <c r="N204" s="12">
        <f t="shared" si="36"/>
        <v>17717.400000000001</v>
      </c>
      <c r="O204" s="12"/>
      <c r="P204" s="12">
        <f t="shared" si="37"/>
        <v>8858.7000000000007</v>
      </c>
      <c r="Q204" s="12"/>
      <c r="R204" s="12">
        <f t="shared" si="38"/>
        <v>4429.3500000000004</v>
      </c>
      <c r="S204" s="12">
        <v>220</v>
      </c>
      <c r="T204" s="12"/>
      <c r="U204" s="7"/>
      <c r="V204" s="7">
        <v>150</v>
      </c>
      <c r="W204" s="7"/>
      <c r="X204" s="7">
        <v>100</v>
      </c>
      <c r="Y204" s="12">
        <v>500</v>
      </c>
      <c r="Z204" s="12">
        <v>500</v>
      </c>
      <c r="AA204" s="12">
        <f t="shared" si="39"/>
        <v>295.29000000000002</v>
      </c>
      <c r="AB204" s="12">
        <v>3</v>
      </c>
      <c r="AC204" s="12">
        <v>3000</v>
      </c>
    </row>
    <row r="205" spans="1:29" x14ac:dyDescent="0.2">
      <c r="A205" s="4" t="s">
        <v>333</v>
      </c>
      <c r="B205" s="4" t="s">
        <v>334</v>
      </c>
      <c r="C205" s="12">
        <v>141.69999999999999</v>
      </c>
      <c r="D205" s="12">
        <v>145.54000000000002</v>
      </c>
      <c r="E205" s="12" t="s">
        <v>577</v>
      </c>
      <c r="F205" s="12">
        <f t="shared" si="40"/>
        <v>4251</v>
      </c>
      <c r="G205" s="12">
        <f>D205*30</f>
        <v>4366.2000000000007</v>
      </c>
      <c r="H205" s="12">
        <v>1399.5</v>
      </c>
      <c r="I205" s="12">
        <v>81</v>
      </c>
      <c r="J205" s="12"/>
      <c r="K205" s="12">
        <v>250</v>
      </c>
      <c r="L205" s="12"/>
      <c r="M205" s="12"/>
      <c r="N205" s="12">
        <f t="shared" si="36"/>
        <v>17234.400000000001</v>
      </c>
      <c r="O205" s="12"/>
      <c r="P205" s="12">
        <f t="shared" si="37"/>
        <v>8617.2000000000007</v>
      </c>
      <c r="Q205" s="12"/>
      <c r="R205" s="12">
        <f t="shared" si="38"/>
        <v>4308.6000000000004</v>
      </c>
      <c r="S205" s="12">
        <v>220</v>
      </c>
      <c r="T205" s="12"/>
      <c r="U205" s="7"/>
      <c r="V205" s="7">
        <v>150</v>
      </c>
      <c r="W205" s="7"/>
      <c r="X205" s="7">
        <v>100</v>
      </c>
      <c r="Y205" s="12">
        <v>500</v>
      </c>
      <c r="Z205" s="12">
        <v>500</v>
      </c>
      <c r="AA205" s="12">
        <f t="shared" si="39"/>
        <v>287.24</v>
      </c>
      <c r="AB205" s="12">
        <v>3</v>
      </c>
      <c r="AC205" s="12">
        <v>3000</v>
      </c>
    </row>
    <row r="206" spans="1:29" x14ac:dyDescent="0.2">
      <c r="A206" s="4" t="s">
        <v>322</v>
      </c>
      <c r="B206" s="4" t="s">
        <v>323</v>
      </c>
      <c r="C206" s="12">
        <v>286.19850000000002</v>
      </c>
      <c r="D206" s="12"/>
      <c r="E206" s="12" t="s">
        <v>578</v>
      </c>
      <c r="F206" s="12">
        <f t="shared" si="40"/>
        <v>8585.9549999999999</v>
      </c>
      <c r="G206" s="12"/>
      <c r="H206" s="12">
        <v>1140.75</v>
      </c>
      <c r="I206" s="12">
        <v>81</v>
      </c>
      <c r="J206" s="12"/>
      <c r="K206" s="12">
        <v>250</v>
      </c>
      <c r="L206" s="12"/>
      <c r="M206" s="12"/>
      <c r="N206" s="12">
        <f t="shared" si="36"/>
        <v>17171.91</v>
      </c>
      <c r="O206" s="12"/>
      <c r="P206" s="12">
        <f t="shared" si="37"/>
        <v>8585.9549999999999</v>
      </c>
      <c r="Q206" s="12"/>
      <c r="R206" s="12">
        <f t="shared" si="38"/>
        <v>4292.9775</v>
      </c>
      <c r="S206" s="12">
        <v>220</v>
      </c>
      <c r="T206" s="12"/>
      <c r="U206" s="7"/>
      <c r="V206" s="7">
        <v>150</v>
      </c>
      <c r="W206" s="7"/>
      <c r="X206" s="7">
        <v>100</v>
      </c>
      <c r="Y206" s="12">
        <v>500</v>
      </c>
      <c r="Z206" s="12">
        <v>500</v>
      </c>
      <c r="AA206" s="12">
        <f t="shared" si="39"/>
        <v>286.19850000000002</v>
      </c>
      <c r="AB206" s="12">
        <v>3</v>
      </c>
      <c r="AC206" s="12">
        <v>3000</v>
      </c>
    </row>
    <row r="207" spans="1:29" x14ac:dyDescent="0.2">
      <c r="A207" s="4" t="s">
        <v>310</v>
      </c>
      <c r="B207" s="4" t="s">
        <v>311</v>
      </c>
      <c r="C207" s="12">
        <v>285.98850000000004</v>
      </c>
      <c r="D207" s="12"/>
      <c r="E207" s="12" t="s">
        <v>579</v>
      </c>
      <c r="F207" s="12">
        <f t="shared" si="40"/>
        <v>8579.6550000000007</v>
      </c>
      <c r="G207" s="12"/>
      <c r="H207" s="12">
        <v>1140.75</v>
      </c>
      <c r="I207" s="12">
        <v>81</v>
      </c>
      <c r="J207" s="12"/>
      <c r="K207" s="12">
        <v>250</v>
      </c>
      <c r="L207" s="12"/>
      <c r="M207" s="12"/>
      <c r="N207" s="12">
        <f t="shared" si="36"/>
        <v>17159.310000000001</v>
      </c>
      <c r="O207" s="12"/>
      <c r="P207" s="12">
        <f t="shared" si="37"/>
        <v>8579.6550000000007</v>
      </c>
      <c r="Q207" s="12"/>
      <c r="R207" s="12">
        <f t="shared" si="38"/>
        <v>4289.8275000000003</v>
      </c>
      <c r="S207" s="12">
        <v>220</v>
      </c>
      <c r="T207" s="12"/>
      <c r="U207" s="7"/>
      <c r="V207" s="7">
        <v>150</v>
      </c>
      <c r="W207" s="7"/>
      <c r="X207" s="7">
        <v>100</v>
      </c>
      <c r="Y207" s="12">
        <v>500</v>
      </c>
      <c r="Z207" s="12">
        <v>500</v>
      </c>
      <c r="AA207" s="12">
        <f t="shared" si="39"/>
        <v>285.98850000000004</v>
      </c>
      <c r="AB207" s="12">
        <v>3</v>
      </c>
      <c r="AC207" s="12">
        <v>3000</v>
      </c>
    </row>
    <row r="208" spans="1:29" x14ac:dyDescent="0.2">
      <c r="A208" s="4" t="s">
        <v>341</v>
      </c>
      <c r="B208" s="4" t="s">
        <v>342</v>
      </c>
      <c r="C208" s="12">
        <v>141.69999999999999</v>
      </c>
      <c r="D208" s="12">
        <v>136.51850000000002</v>
      </c>
      <c r="E208" s="12" t="s">
        <v>580</v>
      </c>
      <c r="F208" s="12">
        <f t="shared" si="40"/>
        <v>4251</v>
      </c>
      <c r="G208" s="12">
        <f>D208*30</f>
        <v>4095.5550000000003</v>
      </c>
      <c r="H208" s="12">
        <v>1140.75</v>
      </c>
      <c r="I208" s="12">
        <v>81</v>
      </c>
      <c r="J208" s="12"/>
      <c r="K208" s="12">
        <v>250</v>
      </c>
      <c r="L208" s="12"/>
      <c r="M208" s="12"/>
      <c r="N208" s="12">
        <f t="shared" si="36"/>
        <v>16693.11</v>
      </c>
      <c r="O208" s="12"/>
      <c r="P208" s="12">
        <f t="shared" si="37"/>
        <v>8346.5550000000003</v>
      </c>
      <c r="Q208" s="12"/>
      <c r="R208" s="12">
        <f t="shared" si="38"/>
        <v>4173.2775000000001</v>
      </c>
      <c r="S208" s="12">
        <v>220</v>
      </c>
      <c r="T208" s="12"/>
      <c r="U208" s="7"/>
      <c r="V208" s="7">
        <v>150</v>
      </c>
      <c r="W208" s="7"/>
      <c r="X208" s="7">
        <v>100</v>
      </c>
      <c r="Y208" s="12">
        <v>500</v>
      </c>
      <c r="Z208" s="12">
        <v>500</v>
      </c>
      <c r="AA208" s="12">
        <f t="shared" si="39"/>
        <v>278.21850000000001</v>
      </c>
      <c r="AB208" s="12">
        <v>3</v>
      </c>
      <c r="AC208" s="12">
        <v>3000</v>
      </c>
    </row>
    <row r="209" spans="1:29" x14ac:dyDescent="0.2">
      <c r="A209" s="4" t="s">
        <v>337</v>
      </c>
      <c r="B209" s="4" t="s">
        <v>338</v>
      </c>
      <c r="C209" s="12">
        <v>141.69999999999999</v>
      </c>
      <c r="D209" s="12">
        <v>128.11850000000001</v>
      </c>
      <c r="E209" s="12" t="s">
        <v>581</v>
      </c>
      <c r="F209" s="12">
        <f t="shared" si="40"/>
        <v>4251</v>
      </c>
      <c r="G209" s="12">
        <f>D209*30</f>
        <v>3843.5550000000003</v>
      </c>
      <c r="H209" s="12">
        <v>877.5</v>
      </c>
      <c r="I209" s="12">
        <v>81</v>
      </c>
      <c r="J209" s="12"/>
      <c r="K209" s="12">
        <v>250</v>
      </c>
      <c r="L209" s="12"/>
      <c r="M209" s="12"/>
      <c r="N209" s="12">
        <f t="shared" si="36"/>
        <v>16189.109999999999</v>
      </c>
      <c r="O209" s="12"/>
      <c r="P209" s="12">
        <f t="shared" si="37"/>
        <v>8094.5549999999994</v>
      </c>
      <c r="Q209" s="12"/>
      <c r="R209" s="12">
        <f t="shared" si="38"/>
        <v>4047.2774999999997</v>
      </c>
      <c r="S209" s="12">
        <v>220</v>
      </c>
      <c r="T209" s="12"/>
      <c r="U209" s="7"/>
      <c r="V209" s="7">
        <v>150</v>
      </c>
      <c r="W209" s="7"/>
      <c r="X209" s="7">
        <v>100</v>
      </c>
      <c r="Y209" s="12">
        <v>500</v>
      </c>
      <c r="Z209" s="12">
        <v>500</v>
      </c>
      <c r="AA209" s="12">
        <f t="shared" si="39"/>
        <v>269.81849999999997</v>
      </c>
      <c r="AB209" s="12">
        <v>3</v>
      </c>
      <c r="AC209" s="12">
        <v>3000</v>
      </c>
    </row>
    <row r="210" spans="1:29" x14ac:dyDescent="0.2">
      <c r="A210" s="4" t="s">
        <v>303</v>
      </c>
      <c r="B210" s="4" t="s">
        <v>304</v>
      </c>
      <c r="C210" s="12">
        <v>261.1035</v>
      </c>
      <c r="D210" s="12"/>
      <c r="E210" s="12" t="s">
        <v>582</v>
      </c>
      <c r="F210" s="12">
        <f t="shared" si="40"/>
        <v>7833.1049999999996</v>
      </c>
      <c r="G210" s="12"/>
      <c r="H210" s="12">
        <v>643.5</v>
      </c>
      <c r="I210" s="12">
        <v>81</v>
      </c>
      <c r="J210" s="12"/>
      <c r="K210" s="12">
        <v>250</v>
      </c>
      <c r="L210" s="12"/>
      <c r="M210" s="12"/>
      <c r="N210" s="12">
        <f t="shared" si="36"/>
        <v>15666.21</v>
      </c>
      <c r="O210" s="12"/>
      <c r="P210" s="12">
        <f t="shared" si="37"/>
        <v>7833.1049999999996</v>
      </c>
      <c r="Q210" s="12"/>
      <c r="R210" s="12">
        <f t="shared" si="38"/>
        <v>3916.5524999999998</v>
      </c>
      <c r="S210" s="12">
        <v>220</v>
      </c>
      <c r="T210" s="12"/>
      <c r="U210" s="7"/>
      <c r="V210" s="7">
        <v>150</v>
      </c>
      <c r="W210" s="7"/>
      <c r="X210" s="7">
        <v>100</v>
      </c>
      <c r="Y210" s="12">
        <v>500</v>
      </c>
      <c r="Z210" s="12">
        <v>500</v>
      </c>
      <c r="AA210" s="12">
        <f t="shared" si="39"/>
        <v>261.1035</v>
      </c>
      <c r="AB210" s="12">
        <v>3</v>
      </c>
      <c r="AC210" s="12">
        <v>3000</v>
      </c>
    </row>
    <row r="211" spans="1:29" x14ac:dyDescent="0.2">
      <c r="A211" s="4" t="s">
        <v>306</v>
      </c>
      <c r="B211" s="4" t="s">
        <v>307</v>
      </c>
      <c r="C211" s="12">
        <v>257.40750000000003</v>
      </c>
      <c r="D211" s="12"/>
      <c r="E211" s="12" t="s">
        <v>583</v>
      </c>
      <c r="F211" s="12">
        <f t="shared" si="40"/>
        <v>7722.2250000000004</v>
      </c>
      <c r="G211" s="12"/>
      <c r="H211" s="12">
        <v>405</v>
      </c>
      <c r="I211" s="12">
        <v>81</v>
      </c>
      <c r="J211" s="12"/>
      <c r="K211" s="12">
        <v>250</v>
      </c>
      <c r="L211" s="12"/>
      <c r="M211" s="12"/>
      <c r="N211" s="12">
        <f t="shared" si="36"/>
        <v>15444.45</v>
      </c>
      <c r="O211" s="12"/>
      <c r="P211" s="12">
        <f t="shared" si="37"/>
        <v>7722.2250000000004</v>
      </c>
      <c r="Q211" s="12"/>
      <c r="R211" s="12">
        <f t="shared" si="38"/>
        <v>3861.1125000000002</v>
      </c>
      <c r="S211" s="12">
        <v>220</v>
      </c>
      <c r="T211" s="12"/>
      <c r="U211" s="7"/>
      <c r="V211" s="7">
        <v>150</v>
      </c>
      <c r="W211" s="7"/>
      <c r="X211" s="7">
        <v>100</v>
      </c>
      <c r="Y211" s="12">
        <v>500</v>
      </c>
      <c r="Z211" s="12">
        <v>500</v>
      </c>
      <c r="AA211" s="12">
        <f t="shared" si="39"/>
        <v>257.40750000000003</v>
      </c>
      <c r="AB211" s="12">
        <v>3</v>
      </c>
      <c r="AC211" s="12">
        <v>3000</v>
      </c>
    </row>
    <row r="212" spans="1:29" x14ac:dyDescent="0.2">
      <c r="A212" s="4" t="s">
        <v>299</v>
      </c>
      <c r="B212" s="4" t="s">
        <v>300</v>
      </c>
      <c r="C212" s="12">
        <v>141.69999999999999</v>
      </c>
      <c r="D212" s="12">
        <v>113.55500000000001</v>
      </c>
      <c r="E212" s="12" t="s">
        <v>584</v>
      </c>
      <c r="F212" s="12">
        <f t="shared" si="40"/>
        <v>4251</v>
      </c>
      <c r="G212" s="12">
        <f>D212*30</f>
        <v>3406.65</v>
      </c>
      <c r="H212" s="12">
        <v>243</v>
      </c>
      <c r="I212" s="12">
        <v>81</v>
      </c>
      <c r="J212" s="12"/>
      <c r="K212" s="12">
        <v>250</v>
      </c>
      <c r="L212" s="12"/>
      <c r="M212" s="12"/>
      <c r="N212" s="12">
        <f t="shared" si="36"/>
        <v>15315.3</v>
      </c>
      <c r="O212" s="12"/>
      <c r="P212" s="12">
        <f t="shared" si="37"/>
        <v>7657.65</v>
      </c>
      <c r="Q212" s="12"/>
      <c r="R212" s="12">
        <f t="shared" si="38"/>
        <v>3828.8249999999998</v>
      </c>
      <c r="S212" s="12">
        <v>220</v>
      </c>
      <c r="T212" s="12"/>
      <c r="U212" s="7"/>
      <c r="V212" s="7">
        <v>150</v>
      </c>
      <c r="W212" s="7"/>
      <c r="X212" s="7">
        <v>100</v>
      </c>
      <c r="Y212" s="12">
        <v>500</v>
      </c>
      <c r="Z212" s="12">
        <v>500</v>
      </c>
      <c r="AA212" s="12">
        <f t="shared" si="39"/>
        <v>255.255</v>
      </c>
      <c r="AB212" s="12">
        <v>3</v>
      </c>
      <c r="AC212" s="12">
        <v>3000</v>
      </c>
    </row>
    <row r="213" spans="1:29" x14ac:dyDescent="0.2">
      <c r="A213" s="4" t="s">
        <v>297</v>
      </c>
      <c r="B213" s="4" t="s">
        <v>298</v>
      </c>
      <c r="C213" s="12">
        <v>250.38300000000001</v>
      </c>
      <c r="D213" s="12"/>
      <c r="E213" s="12" t="s">
        <v>585</v>
      </c>
      <c r="F213" s="12">
        <f t="shared" si="40"/>
        <v>7511.4900000000007</v>
      </c>
      <c r="G213" s="12"/>
      <c r="H213" s="12">
        <v>108</v>
      </c>
      <c r="I213" s="12">
        <v>81</v>
      </c>
      <c r="J213" s="12"/>
      <c r="K213" s="12">
        <v>250</v>
      </c>
      <c r="L213" s="12"/>
      <c r="M213" s="12"/>
      <c r="N213" s="12">
        <f t="shared" si="36"/>
        <v>15022.980000000001</v>
      </c>
      <c r="O213" s="12"/>
      <c r="P213" s="12">
        <f t="shared" si="37"/>
        <v>7511.4900000000007</v>
      </c>
      <c r="Q213" s="12"/>
      <c r="R213" s="12">
        <f t="shared" si="38"/>
        <v>3755.7450000000003</v>
      </c>
      <c r="S213" s="12">
        <v>220</v>
      </c>
      <c r="T213" s="12"/>
      <c r="U213" s="7"/>
      <c r="V213" s="7">
        <v>150</v>
      </c>
      <c r="W213" s="7"/>
      <c r="X213" s="7">
        <v>100</v>
      </c>
      <c r="Y213" s="12">
        <v>500</v>
      </c>
      <c r="Z213" s="12">
        <v>500</v>
      </c>
      <c r="AA213" s="12">
        <f t="shared" si="39"/>
        <v>250.38300000000001</v>
      </c>
      <c r="AB213" s="12">
        <v>3</v>
      </c>
      <c r="AC213" s="12">
        <v>3000</v>
      </c>
    </row>
    <row r="214" spans="1:29" x14ac:dyDescent="0.2">
      <c r="A214" s="4" t="s">
        <v>329</v>
      </c>
      <c r="B214" s="4" t="s">
        <v>330</v>
      </c>
      <c r="C214" s="12">
        <v>141.69999999999999</v>
      </c>
      <c r="D214" s="12">
        <v>96.639500000000027</v>
      </c>
      <c r="E214" s="12" t="s">
        <v>586</v>
      </c>
      <c r="F214" s="12">
        <f t="shared" si="40"/>
        <v>4251</v>
      </c>
      <c r="G214" s="12">
        <f>D214*30</f>
        <v>2899.1850000000009</v>
      </c>
      <c r="H214" s="12">
        <v>877.5</v>
      </c>
      <c r="I214" s="12">
        <v>81</v>
      </c>
      <c r="J214" s="12"/>
      <c r="K214" s="12">
        <v>250</v>
      </c>
      <c r="L214" s="12"/>
      <c r="M214" s="12"/>
      <c r="N214" s="12">
        <f t="shared" si="36"/>
        <v>14300.37</v>
      </c>
      <c r="O214" s="12"/>
      <c r="P214" s="12">
        <f t="shared" si="37"/>
        <v>7150.1850000000004</v>
      </c>
      <c r="Q214" s="12"/>
      <c r="R214" s="12">
        <f t="shared" si="38"/>
        <v>3575.0925000000002</v>
      </c>
      <c r="S214" s="12">
        <v>220</v>
      </c>
      <c r="T214" s="12"/>
      <c r="U214" s="7"/>
      <c r="V214" s="7">
        <v>150</v>
      </c>
      <c r="W214" s="7"/>
      <c r="X214" s="7">
        <v>100</v>
      </c>
      <c r="Y214" s="12">
        <v>500</v>
      </c>
      <c r="Z214" s="12">
        <v>500</v>
      </c>
      <c r="AA214" s="12">
        <f t="shared" si="39"/>
        <v>238.33950000000002</v>
      </c>
      <c r="AB214" s="12">
        <v>3</v>
      </c>
      <c r="AC214" s="12">
        <v>3000</v>
      </c>
    </row>
    <row r="215" spans="1:29" x14ac:dyDescent="0.2">
      <c r="A215" s="4" t="s">
        <v>312</v>
      </c>
      <c r="B215" s="4" t="s">
        <v>313</v>
      </c>
      <c r="C215" s="12">
        <v>198.43950000000001</v>
      </c>
      <c r="D215" s="12">
        <v>37.96</v>
      </c>
      <c r="E215" s="12" t="s">
        <v>587</v>
      </c>
      <c r="F215" s="12">
        <f t="shared" si="40"/>
        <v>5953.1850000000004</v>
      </c>
      <c r="G215" s="12">
        <f>D215*30</f>
        <v>1138.8</v>
      </c>
      <c r="H215" s="12">
        <v>877.5</v>
      </c>
      <c r="I215" s="12">
        <v>81</v>
      </c>
      <c r="J215" s="12"/>
      <c r="K215" s="12">
        <v>250</v>
      </c>
      <c r="L215" s="12"/>
      <c r="M215" s="12"/>
      <c r="N215" s="12">
        <f t="shared" si="36"/>
        <v>14183.970000000001</v>
      </c>
      <c r="O215" s="12"/>
      <c r="P215" s="12">
        <f t="shared" si="37"/>
        <v>7091.9850000000006</v>
      </c>
      <c r="Q215" s="12"/>
      <c r="R215" s="12">
        <f t="shared" si="38"/>
        <v>3545.9925000000003</v>
      </c>
      <c r="S215" s="12">
        <v>220</v>
      </c>
      <c r="T215" s="12"/>
      <c r="U215" s="7"/>
      <c r="V215" s="7">
        <v>150</v>
      </c>
      <c r="W215" s="7"/>
      <c r="X215" s="7">
        <v>100</v>
      </c>
      <c r="Y215" s="12">
        <v>500</v>
      </c>
      <c r="Z215" s="12">
        <v>500</v>
      </c>
      <c r="AA215" s="12">
        <f t="shared" si="39"/>
        <v>236.39950000000002</v>
      </c>
      <c r="AB215" s="12">
        <v>3</v>
      </c>
      <c r="AC215" s="12">
        <v>3000</v>
      </c>
    </row>
    <row r="216" spans="1:29" x14ac:dyDescent="0.2">
      <c r="A216" s="4" t="s">
        <v>316</v>
      </c>
      <c r="B216" s="4" t="s">
        <v>317</v>
      </c>
      <c r="C216" s="12">
        <v>232.26</v>
      </c>
      <c r="D216" s="12"/>
      <c r="E216" s="12" t="s">
        <v>588</v>
      </c>
      <c r="F216" s="12">
        <f t="shared" si="40"/>
        <v>6967.7999999999993</v>
      </c>
      <c r="G216" s="12"/>
      <c r="H216" s="12">
        <v>877.5</v>
      </c>
      <c r="I216" s="12">
        <v>81</v>
      </c>
      <c r="J216" s="12"/>
      <c r="K216" s="12">
        <v>250</v>
      </c>
      <c r="L216" s="12"/>
      <c r="M216" s="12"/>
      <c r="N216" s="12">
        <f t="shared" si="36"/>
        <v>13935.599999999999</v>
      </c>
      <c r="O216" s="12"/>
      <c r="P216" s="12">
        <f t="shared" si="37"/>
        <v>6967.7999999999993</v>
      </c>
      <c r="Q216" s="12"/>
      <c r="R216" s="12">
        <f t="shared" si="38"/>
        <v>3483.8999999999996</v>
      </c>
      <c r="S216" s="12">
        <v>220</v>
      </c>
      <c r="T216" s="12"/>
      <c r="U216" s="7"/>
      <c r="V216" s="7">
        <v>150</v>
      </c>
      <c r="W216" s="7"/>
      <c r="X216" s="7">
        <v>100</v>
      </c>
      <c r="Y216" s="12">
        <v>500</v>
      </c>
      <c r="Z216" s="12">
        <v>500</v>
      </c>
      <c r="AA216" s="12">
        <f t="shared" si="39"/>
        <v>232.26</v>
      </c>
      <c r="AB216" s="12">
        <v>3</v>
      </c>
      <c r="AC216" s="12">
        <v>3000</v>
      </c>
    </row>
    <row r="217" spans="1:29" x14ac:dyDescent="0.2">
      <c r="A217" s="4" t="s">
        <v>324</v>
      </c>
      <c r="B217" s="4" t="s">
        <v>325</v>
      </c>
      <c r="C217" s="12">
        <v>231.84000000000003</v>
      </c>
      <c r="D217" s="12"/>
      <c r="E217" s="12" t="s">
        <v>589</v>
      </c>
      <c r="F217" s="12">
        <f t="shared" si="40"/>
        <v>6955.2000000000007</v>
      </c>
      <c r="G217" s="12"/>
      <c r="H217" s="12">
        <v>877.5</v>
      </c>
      <c r="I217" s="12">
        <v>81</v>
      </c>
      <c r="J217" s="12"/>
      <c r="K217" s="12">
        <v>250</v>
      </c>
      <c r="L217" s="12"/>
      <c r="M217" s="12"/>
      <c r="N217" s="12">
        <f t="shared" si="36"/>
        <v>13910.400000000001</v>
      </c>
      <c r="O217" s="12"/>
      <c r="P217" s="12">
        <f t="shared" si="37"/>
        <v>6955.2000000000007</v>
      </c>
      <c r="Q217" s="12"/>
      <c r="R217" s="12">
        <f t="shared" si="38"/>
        <v>3477.6000000000004</v>
      </c>
      <c r="S217" s="12">
        <v>220</v>
      </c>
      <c r="T217" s="12"/>
      <c r="U217" s="7"/>
      <c r="V217" s="7">
        <v>150</v>
      </c>
      <c r="W217" s="7"/>
      <c r="X217" s="7">
        <v>100</v>
      </c>
      <c r="Y217" s="12">
        <v>500</v>
      </c>
      <c r="Z217" s="12">
        <v>500</v>
      </c>
      <c r="AA217" s="12">
        <f t="shared" si="39"/>
        <v>231.84000000000003</v>
      </c>
      <c r="AB217" s="12">
        <v>3</v>
      </c>
      <c r="AC217" s="12">
        <v>3000</v>
      </c>
    </row>
    <row r="218" spans="1:29" x14ac:dyDescent="0.2">
      <c r="A218" s="4" t="s">
        <v>318</v>
      </c>
      <c r="B218" s="4" t="s">
        <v>319</v>
      </c>
      <c r="C218" s="12">
        <v>204.00450000000001</v>
      </c>
      <c r="D218" s="12"/>
      <c r="E218" s="12" t="s">
        <v>590</v>
      </c>
      <c r="F218" s="12">
        <f t="shared" si="40"/>
        <v>6120.1350000000002</v>
      </c>
      <c r="G218" s="12"/>
      <c r="H218" s="12">
        <v>643.5</v>
      </c>
      <c r="I218" s="12">
        <v>81</v>
      </c>
      <c r="J218" s="12"/>
      <c r="K218" s="12">
        <v>250</v>
      </c>
      <c r="L218" s="12"/>
      <c r="M218" s="12"/>
      <c r="N218" s="12">
        <f t="shared" si="36"/>
        <v>12240.27</v>
      </c>
      <c r="O218" s="12"/>
      <c r="P218" s="12">
        <f t="shared" si="37"/>
        <v>6120.1350000000002</v>
      </c>
      <c r="Q218" s="12"/>
      <c r="R218" s="12">
        <f t="shared" si="38"/>
        <v>3060.0675000000001</v>
      </c>
      <c r="S218" s="12">
        <v>220</v>
      </c>
      <c r="T218" s="12"/>
      <c r="U218" s="7"/>
      <c r="V218" s="7">
        <v>150</v>
      </c>
      <c r="W218" s="7"/>
      <c r="X218" s="7">
        <v>100</v>
      </c>
      <c r="Y218" s="12">
        <v>500</v>
      </c>
      <c r="Z218" s="12">
        <v>500</v>
      </c>
      <c r="AA218" s="12">
        <f t="shared" si="39"/>
        <v>204.00450000000001</v>
      </c>
      <c r="AB218" s="12">
        <v>3</v>
      </c>
      <c r="AC218" s="12">
        <v>3000</v>
      </c>
    </row>
    <row r="219" spans="1:29" x14ac:dyDescent="0.2">
      <c r="A219" s="4" t="s">
        <v>339</v>
      </c>
      <c r="B219" s="4" t="s">
        <v>340</v>
      </c>
      <c r="C219" s="12">
        <v>141.69999999999999</v>
      </c>
      <c r="D219" s="12">
        <v>57.306500000000014</v>
      </c>
      <c r="E219" s="12" t="s">
        <v>591</v>
      </c>
      <c r="F219" s="12">
        <f t="shared" si="40"/>
        <v>4251</v>
      </c>
      <c r="G219" s="12">
        <f>D219*30</f>
        <v>1719.1950000000004</v>
      </c>
      <c r="H219" s="12">
        <v>405</v>
      </c>
      <c r="I219" s="12">
        <v>81</v>
      </c>
      <c r="J219" s="12"/>
      <c r="K219" s="12">
        <v>250</v>
      </c>
      <c r="L219" s="12"/>
      <c r="M219" s="12"/>
      <c r="N219" s="12">
        <f t="shared" si="36"/>
        <v>11940.390000000001</v>
      </c>
      <c r="O219" s="12"/>
      <c r="P219" s="12">
        <f t="shared" si="37"/>
        <v>5970.1950000000006</v>
      </c>
      <c r="Q219" s="12"/>
      <c r="R219" s="12">
        <f t="shared" si="38"/>
        <v>2985.0975000000003</v>
      </c>
      <c r="S219" s="12">
        <v>220</v>
      </c>
      <c r="T219" s="12"/>
      <c r="U219" s="7"/>
      <c r="V219" s="7">
        <v>150</v>
      </c>
      <c r="W219" s="7"/>
      <c r="X219" s="7">
        <v>100</v>
      </c>
      <c r="Y219" s="12">
        <v>500</v>
      </c>
      <c r="Z219" s="12">
        <v>500</v>
      </c>
      <c r="AA219" s="12">
        <f t="shared" si="39"/>
        <v>199.00650000000002</v>
      </c>
      <c r="AB219" s="12">
        <v>3</v>
      </c>
      <c r="AC219" s="12">
        <v>3000</v>
      </c>
    </row>
    <row r="220" spans="1:29" x14ac:dyDescent="0.2">
      <c r="A220" s="4" t="s">
        <v>295</v>
      </c>
      <c r="B220" s="4" t="s">
        <v>296</v>
      </c>
      <c r="C220" s="12">
        <v>198.44</v>
      </c>
      <c r="D220" s="12"/>
      <c r="E220" s="12" t="s">
        <v>592</v>
      </c>
      <c r="F220" s="12">
        <f t="shared" si="40"/>
        <v>5953.2</v>
      </c>
      <c r="G220" s="12"/>
      <c r="H220" s="12">
        <v>243</v>
      </c>
      <c r="I220" s="12">
        <v>81</v>
      </c>
      <c r="J220" s="12"/>
      <c r="K220" s="12">
        <v>250</v>
      </c>
      <c r="L220" s="12"/>
      <c r="M220" s="12"/>
      <c r="N220" s="12">
        <f t="shared" si="36"/>
        <v>11906.4</v>
      </c>
      <c r="O220" s="12"/>
      <c r="P220" s="12">
        <f t="shared" si="37"/>
        <v>5953.2</v>
      </c>
      <c r="Q220" s="12"/>
      <c r="R220" s="12">
        <f t="shared" si="38"/>
        <v>2976.6</v>
      </c>
      <c r="S220" s="12">
        <v>220</v>
      </c>
      <c r="T220" s="12"/>
      <c r="U220" s="7"/>
      <c r="V220" s="7">
        <v>150</v>
      </c>
      <c r="W220" s="7"/>
      <c r="X220" s="7">
        <v>100</v>
      </c>
      <c r="Y220" s="12">
        <v>500</v>
      </c>
      <c r="Z220" s="12">
        <v>500</v>
      </c>
      <c r="AA220" s="12">
        <f t="shared" si="39"/>
        <v>198.44</v>
      </c>
      <c r="AB220" s="12">
        <v>3</v>
      </c>
      <c r="AC220" s="12">
        <v>3000</v>
      </c>
    </row>
    <row r="221" spans="1:29" x14ac:dyDescent="0.2">
      <c r="A221" s="4" t="s">
        <v>293</v>
      </c>
      <c r="B221" s="4" t="s">
        <v>294</v>
      </c>
      <c r="C221" s="12">
        <v>141.69999999999999</v>
      </c>
      <c r="D221" s="12">
        <v>28.389500000000027</v>
      </c>
      <c r="E221" s="12" t="s">
        <v>593</v>
      </c>
      <c r="F221" s="12">
        <f t="shared" si="40"/>
        <v>4251</v>
      </c>
      <c r="G221" s="12">
        <f>D221*30</f>
        <v>851.68500000000085</v>
      </c>
      <c r="H221" s="12">
        <v>108</v>
      </c>
      <c r="I221" s="12">
        <v>81</v>
      </c>
      <c r="J221" s="12"/>
      <c r="K221" s="12">
        <v>250</v>
      </c>
      <c r="L221" s="12"/>
      <c r="M221" s="12"/>
      <c r="N221" s="12">
        <f t="shared" si="36"/>
        <v>10205.370000000001</v>
      </c>
      <c r="O221" s="12"/>
      <c r="P221" s="12">
        <f t="shared" si="37"/>
        <v>5102.6850000000004</v>
      </c>
      <c r="Q221" s="12"/>
      <c r="R221" s="12">
        <f t="shared" si="38"/>
        <v>2551.3425000000002</v>
      </c>
      <c r="S221" s="12">
        <v>220</v>
      </c>
      <c r="T221" s="12"/>
      <c r="U221" s="7"/>
      <c r="V221" s="7">
        <v>150</v>
      </c>
      <c r="W221" s="7"/>
      <c r="X221" s="7">
        <v>100</v>
      </c>
      <c r="Y221" s="12">
        <v>500</v>
      </c>
      <c r="Z221" s="12">
        <v>500</v>
      </c>
      <c r="AA221" s="12">
        <f t="shared" si="39"/>
        <v>170.08950000000002</v>
      </c>
      <c r="AB221" s="12">
        <v>3</v>
      </c>
      <c r="AC221" s="12">
        <v>3000</v>
      </c>
    </row>
    <row r="222" spans="1:29" x14ac:dyDescent="0.2">
      <c r="A222" s="14"/>
      <c r="B222" s="14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7"/>
      <c r="V222" s="7"/>
      <c r="W222" s="7"/>
      <c r="X222" s="7"/>
      <c r="Y222" s="12"/>
      <c r="Z222" s="12"/>
      <c r="AA222" s="12"/>
      <c r="AB222" s="12"/>
      <c r="AC222" s="12"/>
    </row>
    <row r="223" spans="1:29" x14ac:dyDescent="0.2">
      <c r="A223" s="4" t="s">
        <v>343</v>
      </c>
      <c r="C223" s="12"/>
      <c r="D223" s="12"/>
      <c r="E223" s="1" t="s">
        <v>344</v>
      </c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7"/>
      <c r="V223" s="7"/>
      <c r="W223" s="7"/>
      <c r="X223" s="7"/>
      <c r="Y223" s="12"/>
      <c r="Z223" s="12"/>
      <c r="AA223" s="12"/>
      <c r="AB223" s="12"/>
      <c r="AC223" s="12"/>
    </row>
    <row r="224" spans="1:29" x14ac:dyDescent="0.2">
      <c r="A224" s="4" t="s">
        <v>361</v>
      </c>
      <c r="B224" s="4" t="s">
        <v>362</v>
      </c>
      <c r="C224" s="12">
        <v>183.435</v>
      </c>
      <c r="D224" s="12">
        <v>208.33</v>
      </c>
      <c r="E224" s="12" t="s">
        <v>594</v>
      </c>
      <c r="F224" s="12">
        <f>C224*30</f>
        <v>5503.05</v>
      </c>
      <c r="G224" s="12">
        <f>D224*30</f>
        <v>6249.9000000000005</v>
      </c>
      <c r="H224" s="12">
        <v>1399.5</v>
      </c>
      <c r="I224" s="12">
        <v>81</v>
      </c>
      <c r="J224" s="12"/>
      <c r="K224" s="12">
        <v>250</v>
      </c>
      <c r="L224" s="12"/>
      <c r="M224" s="12"/>
      <c r="N224" s="12">
        <f t="shared" ref="N224:N246" si="41">AA224*60</f>
        <v>23505.899999999998</v>
      </c>
      <c r="O224" s="12"/>
      <c r="P224" s="12">
        <f t="shared" ref="P224:P246" si="42">R224*2</f>
        <v>11752.949999999999</v>
      </c>
      <c r="Q224" s="12"/>
      <c r="R224" s="12">
        <f t="shared" ref="R224:R246" si="43">AA224*15</f>
        <v>5876.4749999999995</v>
      </c>
      <c r="S224" s="12">
        <v>220</v>
      </c>
      <c r="T224" s="12"/>
      <c r="U224" s="7"/>
      <c r="V224" s="7">
        <v>150</v>
      </c>
      <c r="W224" s="7"/>
      <c r="X224" s="7">
        <v>100</v>
      </c>
      <c r="Y224" s="12">
        <v>500</v>
      </c>
      <c r="Z224" s="12">
        <v>500</v>
      </c>
      <c r="AA224" s="12">
        <f t="shared" ref="AA224:AA246" si="44">C224+D224</f>
        <v>391.76499999999999</v>
      </c>
      <c r="AB224" s="12">
        <v>3</v>
      </c>
      <c r="AC224" s="12">
        <v>3000</v>
      </c>
    </row>
    <row r="225" spans="1:29" x14ac:dyDescent="0.2">
      <c r="A225" s="4" t="s">
        <v>377</v>
      </c>
      <c r="B225" s="4" t="s">
        <v>378</v>
      </c>
      <c r="C225" s="12">
        <v>355.38299999999998</v>
      </c>
      <c r="D225" s="12"/>
      <c r="E225" s="12" t="s">
        <v>598</v>
      </c>
      <c r="F225" s="12">
        <f t="shared" ref="F225:F246" si="45">C225*30</f>
        <v>10661.49</v>
      </c>
      <c r="G225" s="12"/>
      <c r="H225" s="12">
        <v>1399.5</v>
      </c>
      <c r="I225" s="12">
        <v>81</v>
      </c>
      <c r="J225" s="12"/>
      <c r="K225" s="12">
        <v>250</v>
      </c>
      <c r="L225" s="12"/>
      <c r="M225" s="12"/>
      <c r="N225" s="12">
        <f t="shared" si="41"/>
        <v>21322.98</v>
      </c>
      <c r="O225" s="12"/>
      <c r="P225" s="12">
        <f t="shared" si="42"/>
        <v>10661.49</v>
      </c>
      <c r="Q225" s="12"/>
      <c r="R225" s="12">
        <f t="shared" si="43"/>
        <v>5330.7449999999999</v>
      </c>
      <c r="S225" s="12">
        <v>220</v>
      </c>
      <c r="T225" s="12"/>
      <c r="U225" s="7"/>
      <c r="V225" s="7">
        <v>150</v>
      </c>
      <c r="W225" s="7"/>
      <c r="X225" s="7">
        <v>100</v>
      </c>
      <c r="Y225" s="12">
        <v>500</v>
      </c>
      <c r="Z225" s="12">
        <v>500</v>
      </c>
      <c r="AA225" s="12">
        <f t="shared" si="44"/>
        <v>355.38299999999998</v>
      </c>
      <c r="AB225" s="12">
        <v>3</v>
      </c>
      <c r="AC225" s="12">
        <v>3000</v>
      </c>
    </row>
    <row r="226" spans="1:29" x14ac:dyDescent="0.2">
      <c r="A226" s="4" t="s">
        <v>365</v>
      </c>
      <c r="B226" s="4" t="s">
        <v>366</v>
      </c>
      <c r="C226" s="12">
        <v>333.6585</v>
      </c>
      <c r="D226" s="12"/>
      <c r="E226" s="12" t="s">
        <v>599</v>
      </c>
      <c r="F226" s="12">
        <f t="shared" si="45"/>
        <v>10009.755000000001</v>
      </c>
      <c r="G226" s="12"/>
      <c r="H226" s="12">
        <v>1399.5</v>
      </c>
      <c r="I226" s="12">
        <v>81</v>
      </c>
      <c r="J226" s="12"/>
      <c r="K226" s="12">
        <v>250</v>
      </c>
      <c r="L226" s="12"/>
      <c r="M226" s="12"/>
      <c r="N226" s="12">
        <f t="shared" si="41"/>
        <v>20019.510000000002</v>
      </c>
      <c r="O226" s="12"/>
      <c r="P226" s="12">
        <f t="shared" si="42"/>
        <v>10009.755000000001</v>
      </c>
      <c r="Q226" s="12"/>
      <c r="R226" s="12">
        <f t="shared" si="43"/>
        <v>5004.8775000000005</v>
      </c>
      <c r="S226" s="12">
        <v>220</v>
      </c>
      <c r="T226" s="12"/>
      <c r="U226" s="7"/>
      <c r="V226" s="7">
        <v>150</v>
      </c>
      <c r="W226" s="7"/>
      <c r="X226" s="7">
        <v>100</v>
      </c>
      <c r="Y226" s="12">
        <v>500</v>
      </c>
      <c r="Z226" s="12">
        <v>500</v>
      </c>
      <c r="AA226" s="12">
        <f t="shared" si="44"/>
        <v>333.6585</v>
      </c>
      <c r="AB226" s="12">
        <v>3</v>
      </c>
      <c r="AC226" s="12">
        <v>3000</v>
      </c>
    </row>
    <row r="227" spans="1:29" x14ac:dyDescent="0.2">
      <c r="A227" s="4" t="s">
        <v>379</v>
      </c>
      <c r="B227" s="4" t="s">
        <v>380</v>
      </c>
      <c r="C227" s="12">
        <v>316.02900000000005</v>
      </c>
      <c r="D227" s="12"/>
      <c r="E227" s="12" t="s">
        <v>601</v>
      </c>
      <c r="F227" s="12">
        <f t="shared" si="45"/>
        <v>9480.8700000000008</v>
      </c>
      <c r="G227" s="12"/>
      <c r="H227" s="12">
        <v>1140.75</v>
      </c>
      <c r="I227" s="12">
        <v>81</v>
      </c>
      <c r="J227" s="12"/>
      <c r="K227" s="12">
        <v>250</v>
      </c>
      <c r="L227" s="12"/>
      <c r="M227" s="12"/>
      <c r="N227" s="12">
        <f t="shared" si="41"/>
        <v>18961.740000000002</v>
      </c>
      <c r="O227" s="12"/>
      <c r="P227" s="12">
        <f t="shared" si="42"/>
        <v>9480.8700000000008</v>
      </c>
      <c r="Q227" s="12"/>
      <c r="R227" s="12">
        <f t="shared" si="43"/>
        <v>4740.4350000000004</v>
      </c>
      <c r="S227" s="12">
        <v>220</v>
      </c>
      <c r="T227" s="12"/>
      <c r="U227" s="7"/>
      <c r="V227" s="7">
        <v>150</v>
      </c>
      <c r="W227" s="7"/>
      <c r="X227" s="7">
        <v>100</v>
      </c>
      <c r="Y227" s="12">
        <v>500</v>
      </c>
      <c r="Z227" s="12">
        <v>500</v>
      </c>
      <c r="AA227" s="12">
        <f t="shared" si="44"/>
        <v>316.02900000000005</v>
      </c>
      <c r="AB227" s="12">
        <v>3</v>
      </c>
      <c r="AC227" s="12">
        <v>3000</v>
      </c>
    </row>
    <row r="228" spans="1:29" x14ac:dyDescent="0.2">
      <c r="A228" s="4" t="s">
        <v>351</v>
      </c>
      <c r="B228" s="4" t="s">
        <v>352</v>
      </c>
      <c r="C228" s="12">
        <v>310.42200000000003</v>
      </c>
      <c r="D228" s="12"/>
      <c r="E228" s="12" t="s">
        <v>596</v>
      </c>
      <c r="F228" s="12">
        <f t="shared" si="45"/>
        <v>9312.66</v>
      </c>
      <c r="G228" s="12"/>
      <c r="H228" s="12">
        <v>1140.75</v>
      </c>
      <c r="I228" s="12">
        <v>81</v>
      </c>
      <c r="J228" s="12"/>
      <c r="K228" s="12">
        <v>250</v>
      </c>
      <c r="L228" s="12"/>
      <c r="M228" s="12"/>
      <c r="N228" s="12">
        <f t="shared" si="41"/>
        <v>18625.32</v>
      </c>
      <c r="O228" s="12"/>
      <c r="P228" s="12">
        <f t="shared" si="42"/>
        <v>9312.66</v>
      </c>
      <c r="Q228" s="12"/>
      <c r="R228" s="12">
        <f t="shared" si="43"/>
        <v>4656.33</v>
      </c>
      <c r="S228" s="12">
        <v>220</v>
      </c>
      <c r="T228" s="12"/>
      <c r="U228" s="7"/>
      <c r="V228" s="7">
        <v>150</v>
      </c>
      <c r="W228" s="7"/>
      <c r="X228" s="7">
        <v>100</v>
      </c>
      <c r="Y228" s="12">
        <v>500</v>
      </c>
      <c r="Z228" s="12">
        <v>500</v>
      </c>
      <c r="AA228" s="12">
        <f t="shared" si="44"/>
        <v>310.42200000000003</v>
      </c>
      <c r="AB228" s="12">
        <v>3</v>
      </c>
      <c r="AC228" s="12">
        <v>3000</v>
      </c>
    </row>
    <row r="229" spans="1:29" x14ac:dyDescent="0.2">
      <c r="A229" s="4" t="s">
        <v>367</v>
      </c>
      <c r="B229" s="4" t="s">
        <v>368</v>
      </c>
      <c r="C229" s="12">
        <v>229.15200000000002</v>
      </c>
      <c r="D229" s="12">
        <v>57.3</v>
      </c>
      <c r="E229" s="12" t="s">
        <v>600</v>
      </c>
      <c r="F229" s="12">
        <f t="shared" si="45"/>
        <v>6874.56</v>
      </c>
      <c r="G229" s="12">
        <f>D229*30</f>
        <v>1719</v>
      </c>
      <c r="H229" s="12">
        <v>1140.75</v>
      </c>
      <c r="I229" s="12">
        <v>81</v>
      </c>
      <c r="J229" s="12"/>
      <c r="K229" s="12">
        <v>250</v>
      </c>
      <c r="L229" s="12"/>
      <c r="M229" s="12"/>
      <c r="N229" s="12">
        <f t="shared" si="41"/>
        <v>17187.12</v>
      </c>
      <c r="O229" s="12"/>
      <c r="P229" s="12">
        <f t="shared" si="42"/>
        <v>8593.56</v>
      </c>
      <c r="Q229" s="12"/>
      <c r="R229" s="12">
        <f t="shared" si="43"/>
        <v>4296.78</v>
      </c>
      <c r="S229" s="12">
        <v>220</v>
      </c>
      <c r="T229" s="12"/>
      <c r="U229" s="7"/>
      <c r="V229" s="7">
        <v>150</v>
      </c>
      <c r="W229" s="7"/>
      <c r="X229" s="7">
        <v>100</v>
      </c>
      <c r="Y229" s="12">
        <v>500</v>
      </c>
      <c r="Z229" s="12">
        <v>500</v>
      </c>
      <c r="AA229" s="12">
        <f t="shared" si="44"/>
        <v>286.452</v>
      </c>
      <c r="AB229" s="12">
        <v>3</v>
      </c>
      <c r="AC229" s="12">
        <v>3000</v>
      </c>
    </row>
    <row r="230" spans="1:29" x14ac:dyDescent="0.2">
      <c r="A230" s="4" t="s">
        <v>382</v>
      </c>
      <c r="B230" s="4" t="s">
        <v>383</v>
      </c>
      <c r="C230" s="12">
        <v>141.69999999999999</v>
      </c>
      <c r="D230" s="12">
        <v>136.50800000000004</v>
      </c>
      <c r="E230" s="12" t="s">
        <v>602</v>
      </c>
      <c r="F230" s="12">
        <f t="shared" si="45"/>
        <v>4251</v>
      </c>
      <c r="G230" s="12">
        <f>D230*30</f>
        <v>4095.2400000000011</v>
      </c>
      <c r="H230" s="12">
        <v>877.5</v>
      </c>
      <c r="I230" s="12">
        <v>81</v>
      </c>
      <c r="J230" s="12"/>
      <c r="K230" s="12">
        <v>250</v>
      </c>
      <c r="L230" s="12"/>
      <c r="M230" s="12"/>
      <c r="N230" s="12">
        <f t="shared" si="41"/>
        <v>16692.480000000003</v>
      </c>
      <c r="O230" s="12"/>
      <c r="P230" s="12">
        <f t="shared" si="42"/>
        <v>8346.2400000000016</v>
      </c>
      <c r="Q230" s="12"/>
      <c r="R230" s="12">
        <f t="shared" si="43"/>
        <v>4173.1200000000008</v>
      </c>
      <c r="S230" s="12">
        <v>220</v>
      </c>
      <c r="T230" s="12"/>
      <c r="U230" s="7"/>
      <c r="V230" s="7">
        <v>150</v>
      </c>
      <c r="W230" s="7"/>
      <c r="X230" s="7">
        <v>100</v>
      </c>
      <c r="Y230" s="12">
        <v>500</v>
      </c>
      <c r="Z230" s="12">
        <v>500</v>
      </c>
      <c r="AA230" s="12">
        <f t="shared" si="44"/>
        <v>278.20800000000003</v>
      </c>
      <c r="AB230" s="12">
        <v>3</v>
      </c>
      <c r="AC230" s="12">
        <v>3000</v>
      </c>
    </row>
    <row r="231" spans="1:29" x14ac:dyDescent="0.2">
      <c r="A231" s="4" t="s">
        <v>375</v>
      </c>
      <c r="B231" s="4" t="s">
        <v>376</v>
      </c>
      <c r="C231" s="12">
        <v>258.83</v>
      </c>
      <c r="D231" s="12"/>
      <c r="E231" s="12" t="s">
        <v>603</v>
      </c>
      <c r="F231" s="12">
        <f t="shared" si="45"/>
        <v>7764.9</v>
      </c>
      <c r="G231" s="12"/>
      <c r="H231" s="12">
        <v>877.5</v>
      </c>
      <c r="I231" s="12">
        <v>81</v>
      </c>
      <c r="J231" s="12"/>
      <c r="K231" s="12">
        <v>250</v>
      </c>
      <c r="L231" s="12"/>
      <c r="M231" s="12"/>
      <c r="N231" s="12">
        <f t="shared" si="41"/>
        <v>15529.8</v>
      </c>
      <c r="O231" s="12"/>
      <c r="P231" s="12">
        <f t="shared" si="42"/>
        <v>7764.9</v>
      </c>
      <c r="Q231" s="12"/>
      <c r="R231" s="12">
        <f t="shared" si="43"/>
        <v>3882.45</v>
      </c>
      <c r="S231" s="12">
        <v>220</v>
      </c>
      <c r="T231" s="12"/>
      <c r="U231" s="7"/>
      <c r="V231" s="7">
        <v>150</v>
      </c>
      <c r="W231" s="7"/>
      <c r="X231" s="7">
        <v>100</v>
      </c>
      <c r="Y231" s="12">
        <v>500</v>
      </c>
      <c r="Z231" s="12">
        <v>500</v>
      </c>
      <c r="AA231" s="12">
        <f t="shared" si="44"/>
        <v>258.83</v>
      </c>
      <c r="AB231" s="12">
        <v>3</v>
      </c>
      <c r="AC231" s="12">
        <v>3000</v>
      </c>
    </row>
    <row r="232" spans="1:29" x14ac:dyDescent="0.2">
      <c r="A232" s="4" t="s">
        <v>363</v>
      </c>
      <c r="B232" s="4" t="s">
        <v>364</v>
      </c>
      <c r="C232" s="12">
        <v>257.40750000000003</v>
      </c>
      <c r="D232" s="12"/>
      <c r="E232" s="12" t="s">
        <v>604</v>
      </c>
      <c r="F232" s="12">
        <f t="shared" si="45"/>
        <v>7722.2250000000004</v>
      </c>
      <c r="G232" s="12"/>
      <c r="H232" s="12">
        <v>877.5</v>
      </c>
      <c r="I232" s="12">
        <v>81</v>
      </c>
      <c r="J232" s="12"/>
      <c r="K232" s="12">
        <v>250</v>
      </c>
      <c r="L232" s="12"/>
      <c r="M232" s="12"/>
      <c r="N232" s="12">
        <f t="shared" si="41"/>
        <v>15444.45</v>
      </c>
      <c r="O232" s="12"/>
      <c r="P232" s="12">
        <f t="shared" si="42"/>
        <v>7722.2250000000004</v>
      </c>
      <c r="Q232" s="12"/>
      <c r="R232" s="12">
        <f t="shared" si="43"/>
        <v>3861.1125000000002</v>
      </c>
      <c r="S232" s="12">
        <v>220</v>
      </c>
      <c r="T232" s="12"/>
      <c r="U232" s="7"/>
      <c r="V232" s="7">
        <v>150</v>
      </c>
      <c r="W232" s="7"/>
      <c r="X232" s="7">
        <v>100</v>
      </c>
      <c r="Y232" s="12">
        <v>500</v>
      </c>
      <c r="Z232" s="12">
        <v>500</v>
      </c>
      <c r="AA232" s="12">
        <f t="shared" si="44"/>
        <v>257.40750000000003</v>
      </c>
      <c r="AB232" s="12">
        <v>3</v>
      </c>
      <c r="AC232" s="12">
        <v>3000</v>
      </c>
    </row>
    <row r="233" spans="1:29" x14ac:dyDescent="0.2">
      <c r="A233" s="4" t="s">
        <v>369</v>
      </c>
      <c r="B233" s="4" t="s">
        <v>370</v>
      </c>
      <c r="C233" s="12">
        <v>249.2595</v>
      </c>
      <c r="D233" s="12"/>
      <c r="E233" s="12" t="s">
        <v>605</v>
      </c>
      <c r="F233" s="12">
        <f t="shared" si="45"/>
        <v>7477.7849999999999</v>
      </c>
      <c r="G233" s="12"/>
      <c r="H233" s="12">
        <v>877.5</v>
      </c>
      <c r="I233" s="12">
        <v>81</v>
      </c>
      <c r="J233" s="12"/>
      <c r="K233" s="12">
        <v>250</v>
      </c>
      <c r="L233" s="12"/>
      <c r="M233" s="12"/>
      <c r="N233" s="12">
        <f t="shared" si="41"/>
        <v>14955.57</v>
      </c>
      <c r="O233" s="12"/>
      <c r="P233" s="12">
        <f t="shared" si="42"/>
        <v>7477.7849999999999</v>
      </c>
      <c r="Q233" s="12"/>
      <c r="R233" s="12">
        <f t="shared" si="43"/>
        <v>3738.8924999999999</v>
      </c>
      <c r="S233" s="12">
        <v>220</v>
      </c>
      <c r="T233" s="12"/>
      <c r="U233" s="7"/>
      <c r="V233" s="7">
        <v>150</v>
      </c>
      <c r="W233" s="7"/>
      <c r="X233" s="7">
        <v>100</v>
      </c>
      <c r="Y233" s="12">
        <v>500</v>
      </c>
      <c r="Z233" s="12">
        <v>500</v>
      </c>
      <c r="AA233" s="12">
        <f t="shared" si="44"/>
        <v>249.2595</v>
      </c>
      <c r="AB233" s="12">
        <v>3</v>
      </c>
      <c r="AC233" s="12">
        <v>3000</v>
      </c>
    </row>
    <row r="234" spans="1:29" x14ac:dyDescent="0.2">
      <c r="A234" s="4" t="s">
        <v>113</v>
      </c>
      <c r="B234" s="4" t="s">
        <v>345</v>
      </c>
      <c r="C234" s="12">
        <v>141.69999999999999</v>
      </c>
      <c r="D234" s="12">
        <v>101.40650000000002</v>
      </c>
      <c r="E234" s="12" t="s">
        <v>606</v>
      </c>
      <c r="F234" s="12">
        <f t="shared" si="45"/>
        <v>4251</v>
      </c>
      <c r="G234" s="12">
        <f>D234*30</f>
        <v>3042.1950000000006</v>
      </c>
      <c r="H234" s="12">
        <v>643.5</v>
      </c>
      <c r="I234" s="12">
        <v>81</v>
      </c>
      <c r="J234" s="12"/>
      <c r="K234" s="12">
        <v>250</v>
      </c>
      <c r="L234" s="12"/>
      <c r="M234" s="12"/>
      <c r="N234" s="12">
        <f t="shared" si="41"/>
        <v>14586.390000000001</v>
      </c>
      <c r="O234" s="12"/>
      <c r="P234" s="12">
        <f t="shared" si="42"/>
        <v>7293.1950000000006</v>
      </c>
      <c r="Q234" s="12"/>
      <c r="R234" s="12">
        <f t="shared" si="43"/>
        <v>3646.5975000000003</v>
      </c>
      <c r="S234" s="12">
        <v>220</v>
      </c>
      <c r="T234" s="12"/>
      <c r="U234" s="7"/>
      <c r="V234" s="7">
        <v>150</v>
      </c>
      <c r="W234" s="7"/>
      <c r="X234" s="7">
        <v>100</v>
      </c>
      <c r="Y234" s="12">
        <v>500</v>
      </c>
      <c r="Z234" s="12">
        <v>500</v>
      </c>
      <c r="AA234" s="12">
        <f t="shared" si="44"/>
        <v>243.10650000000001</v>
      </c>
      <c r="AB234" s="12">
        <v>3</v>
      </c>
      <c r="AC234" s="12">
        <v>3000</v>
      </c>
    </row>
    <row r="235" spans="1:29" x14ac:dyDescent="0.2">
      <c r="A235" s="4" t="s">
        <v>348</v>
      </c>
      <c r="B235" s="4" t="s">
        <v>349</v>
      </c>
      <c r="C235" s="12">
        <v>141.69999999999999</v>
      </c>
      <c r="D235" s="12">
        <v>96.765500000000031</v>
      </c>
      <c r="E235" s="12" t="s">
        <v>595</v>
      </c>
      <c r="F235" s="12">
        <f t="shared" si="45"/>
        <v>4251</v>
      </c>
      <c r="G235" s="12">
        <f>D235*30</f>
        <v>2902.9650000000011</v>
      </c>
      <c r="H235" s="12">
        <v>643.5</v>
      </c>
      <c r="I235" s="12">
        <v>81</v>
      </c>
      <c r="J235" s="12"/>
      <c r="K235" s="12">
        <v>250</v>
      </c>
      <c r="L235" s="12"/>
      <c r="M235" s="12"/>
      <c r="N235" s="12">
        <f t="shared" si="41"/>
        <v>14307.93</v>
      </c>
      <c r="O235" s="12"/>
      <c r="P235" s="12">
        <f t="shared" si="42"/>
        <v>7153.9650000000001</v>
      </c>
      <c r="Q235" s="12"/>
      <c r="R235" s="12">
        <f t="shared" si="43"/>
        <v>3576.9825000000001</v>
      </c>
      <c r="S235" s="12">
        <v>220</v>
      </c>
      <c r="T235" s="12"/>
      <c r="U235" s="7"/>
      <c r="V235" s="7">
        <v>150</v>
      </c>
      <c r="W235" s="7"/>
      <c r="X235" s="7">
        <v>100</v>
      </c>
      <c r="Y235" s="12">
        <v>500</v>
      </c>
      <c r="Z235" s="12">
        <v>500</v>
      </c>
      <c r="AA235" s="12">
        <f t="shared" si="44"/>
        <v>238.46550000000002</v>
      </c>
      <c r="AB235" s="12">
        <v>3</v>
      </c>
      <c r="AC235" s="12">
        <v>3000</v>
      </c>
    </row>
    <row r="236" spans="1:29" x14ac:dyDescent="0.2">
      <c r="A236" s="4" t="s">
        <v>384</v>
      </c>
      <c r="B236" s="4" t="s">
        <v>385</v>
      </c>
      <c r="C236" s="12">
        <v>196.87</v>
      </c>
      <c r="D236" s="12">
        <v>39.44</v>
      </c>
      <c r="E236" s="12" t="s">
        <v>607</v>
      </c>
      <c r="F236" s="12">
        <f t="shared" si="45"/>
        <v>5906.1</v>
      </c>
      <c r="G236" s="12">
        <f>D236*30</f>
        <v>1183.1999999999998</v>
      </c>
      <c r="H236" s="12">
        <v>405</v>
      </c>
      <c r="I236" s="12">
        <v>81</v>
      </c>
      <c r="J236" s="12"/>
      <c r="K236" s="12">
        <v>250</v>
      </c>
      <c r="L236" s="12"/>
      <c r="M236" s="12"/>
      <c r="N236" s="12">
        <f t="shared" si="41"/>
        <v>14178.6</v>
      </c>
      <c r="O236" s="12"/>
      <c r="P236" s="12">
        <f t="shared" si="42"/>
        <v>7089.3</v>
      </c>
      <c r="Q236" s="12"/>
      <c r="R236" s="12">
        <f t="shared" si="43"/>
        <v>3544.65</v>
      </c>
      <c r="S236" s="12">
        <v>220</v>
      </c>
      <c r="T236" s="12"/>
      <c r="U236" s="7"/>
      <c r="V236" s="7">
        <v>150</v>
      </c>
      <c r="W236" s="7"/>
      <c r="X236" s="7">
        <v>100</v>
      </c>
      <c r="Y236" s="12">
        <v>500</v>
      </c>
      <c r="Z236" s="12">
        <v>500</v>
      </c>
      <c r="AA236" s="12">
        <f t="shared" si="44"/>
        <v>236.31</v>
      </c>
      <c r="AB236" s="12">
        <v>3</v>
      </c>
      <c r="AC236" s="12">
        <v>3000</v>
      </c>
    </row>
    <row r="237" spans="1:29" x14ac:dyDescent="0.2">
      <c r="A237" s="4" t="s">
        <v>355</v>
      </c>
      <c r="B237" s="4" t="s">
        <v>356</v>
      </c>
      <c r="C237" s="12">
        <v>229.51950000000002</v>
      </c>
      <c r="D237" s="12"/>
      <c r="E237" s="12" t="s">
        <v>608</v>
      </c>
      <c r="F237" s="12">
        <f t="shared" si="45"/>
        <v>6885.5850000000009</v>
      </c>
      <c r="G237" s="12"/>
      <c r="H237" s="12">
        <v>405</v>
      </c>
      <c r="I237" s="12">
        <v>81</v>
      </c>
      <c r="J237" s="12"/>
      <c r="K237" s="12">
        <v>250</v>
      </c>
      <c r="L237" s="12"/>
      <c r="M237" s="12"/>
      <c r="N237" s="12">
        <f t="shared" si="41"/>
        <v>13771.170000000002</v>
      </c>
      <c r="O237" s="12"/>
      <c r="P237" s="12">
        <f t="shared" si="42"/>
        <v>6885.5850000000009</v>
      </c>
      <c r="Q237" s="12"/>
      <c r="R237" s="12">
        <f t="shared" si="43"/>
        <v>3442.7925000000005</v>
      </c>
      <c r="S237" s="12">
        <v>220</v>
      </c>
      <c r="T237" s="12"/>
      <c r="U237" s="7"/>
      <c r="V237" s="7">
        <v>150</v>
      </c>
      <c r="W237" s="7"/>
      <c r="X237" s="7">
        <v>100</v>
      </c>
      <c r="Y237" s="12">
        <v>500</v>
      </c>
      <c r="Z237" s="12">
        <v>500</v>
      </c>
      <c r="AA237" s="12">
        <f t="shared" si="44"/>
        <v>229.51950000000002</v>
      </c>
      <c r="AB237" s="12">
        <v>3</v>
      </c>
      <c r="AC237" s="12">
        <v>3000</v>
      </c>
    </row>
    <row r="238" spans="1:29" x14ac:dyDescent="0.2">
      <c r="A238" s="4" t="s">
        <v>359</v>
      </c>
      <c r="B238" s="4" t="s">
        <v>360</v>
      </c>
      <c r="C238" s="12">
        <v>141.69999999999999</v>
      </c>
      <c r="D238" s="12">
        <v>86.97950000000003</v>
      </c>
      <c r="E238" s="12" t="s">
        <v>609</v>
      </c>
      <c r="F238" s="12">
        <f t="shared" si="45"/>
        <v>4251</v>
      </c>
      <c r="G238" s="12">
        <f>D238*30</f>
        <v>2609.3850000000011</v>
      </c>
      <c r="H238" s="12">
        <v>243</v>
      </c>
      <c r="I238" s="12">
        <v>81</v>
      </c>
      <c r="J238" s="12"/>
      <c r="K238" s="12">
        <v>250</v>
      </c>
      <c r="L238" s="12"/>
      <c r="M238" s="12"/>
      <c r="N238" s="12">
        <f t="shared" si="41"/>
        <v>13720.77</v>
      </c>
      <c r="O238" s="12"/>
      <c r="P238" s="12">
        <f t="shared" si="42"/>
        <v>6860.3850000000002</v>
      </c>
      <c r="Q238" s="12"/>
      <c r="R238" s="12">
        <f t="shared" si="43"/>
        <v>3430.1925000000001</v>
      </c>
      <c r="S238" s="12">
        <v>220</v>
      </c>
      <c r="T238" s="12"/>
      <c r="U238" s="7"/>
      <c r="V238" s="7">
        <v>150</v>
      </c>
      <c r="W238" s="7"/>
      <c r="X238" s="7">
        <v>100</v>
      </c>
      <c r="Y238" s="12">
        <v>500</v>
      </c>
      <c r="Z238" s="12">
        <v>500</v>
      </c>
      <c r="AA238" s="12">
        <f t="shared" si="44"/>
        <v>228.67950000000002</v>
      </c>
      <c r="AB238" s="12">
        <v>3</v>
      </c>
      <c r="AC238" s="12">
        <v>3000</v>
      </c>
    </row>
    <row r="239" spans="1:29" x14ac:dyDescent="0.2">
      <c r="A239" s="4" t="s">
        <v>373</v>
      </c>
      <c r="B239" s="4" t="s">
        <v>374</v>
      </c>
      <c r="C239" s="12">
        <v>183.45600000000002</v>
      </c>
      <c r="D239" s="12">
        <v>30.97</v>
      </c>
      <c r="E239" s="12" t="s">
        <v>597</v>
      </c>
      <c r="F239" s="12">
        <f t="shared" si="45"/>
        <v>5503.68</v>
      </c>
      <c r="G239" s="12">
        <f>D239*30</f>
        <v>929.09999999999991</v>
      </c>
      <c r="H239" s="12">
        <v>108</v>
      </c>
      <c r="I239" s="12">
        <v>81</v>
      </c>
      <c r="J239" s="12"/>
      <c r="K239" s="12">
        <v>250</v>
      </c>
      <c r="L239" s="12"/>
      <c r="M239" s="12"/>
      <c r="N239" s="12">
        <f t="shared" si="41"/>
        <v>12865.560000000001</v>
      </c>
      <c r="O239" s="12"/>
      <c r="P239" s="12">
        <f t="shared" si="42"/>
        <v>6432.7800000000007</v>
      </c>
      <c r="Q239" s="12"/>
      <c r="R239" s="12">
        <f t="shared" si="43"/>
        <v>3216.3900000000003</v>
      </c>
      <c r="S239" s="12">
        <v>220</v>
      </c>
      <c r="T239" s="12"/>
      <c r="U239" s="7"/>
      <c r="V239" s="7">
        <v>150</v>
      </c>
      <c r="W239" s="7"/>
      <c r="X239" s="7">
        <v>100</v>
      </c>
      <c r="Y239" s="12">
        <v>500</v>
      </c>
      <c r="Z239" s="12">
        <v>500</v>
      </c>
      <c r="AA239" s="12">
        <f t="shared" si="44"/>
        <v>214.42600000000002</v>
      </c>
      <c r="AB239" s="12">
        <v>3</v>
      </c>
      <c r="AC239" s="12">
        <v>3000</v>
      </c>
    </row>
    <row r="240" spans="1:29" x14ac:dyDescent="0.2">
      <c r="A240" s="4" t="s">
        <v>258</v>
      </c>
      <c r="B240" s="4" t="s">
        <v>381</v>
      </c>
      <c r="C240" s="12">
        <v>141.69999999999999</v>
      </c>
      <c r="D240" s="12">
        <v>62.315000000000026</v>
      </c>
      <c r="E240" s="12" t="s">
        <v>610</v>
      </c>
      <c r="F240" s="12">
        <f t="shared" si="45"/>
        <v>4251</v>
      </c>
      <c r="G240" s="12">
        <f>D240*30</f>
        <v>1869.4500000000007</v>
      </c>
      <c r="H240" s="12">
        <v>108</v>
      </c>
      <c r="I240" s="12">
        <v>81</v>
      </c>
      <c r="J240" s="12"/>
      <c r="K240" s="12">
        <v>250</v>
      </c>
      <c r="L240" s="12"/>
      <c r="M240" s="12"/>
      <c r="N240" s="12">
        <f t="shared" si="41"/>
        <v>12240.900000000001</v>
      </c>
      <c r="O240" s="12"/>
      <c r="P240" s="12">
        <f t="shared" si="42"/>
        <v>6120.4500000000007</v>
      </c>
      <c r="Q240" s="12"/>
      <c r="R240" s="12">
        <f t="shared" si="43"/>
        <v>3060.2250000000004</v>
      </c>
      <c r="S240" s="12">
        <v>220</v>
      </c>
      <c r="T240" s="12"/>
      <c r="U240" s="7"/>
      <c r="V240" s="7">
        <v>150</v>
      </c>
      <c r="W240" s="7"/>
      <c r="X240" s="7">
        <v>100</v>
      </c>
      <c r="Y240" s="12">
        <v>500</v>
      </c>
      <c r="Z240" s="12">
        <v>500</v>
      </c>
      <c r="AA240" s="12">
        <f t="shared" si="44"/>
        <v>204.01500000000001</v>
      </c>
      <c r="AB240" s="12">
        <v>3</v>
      </c>
      <c r="AC240" s="12">
        <v>3000</v>
      </c>
    </row>
    <row r="241" spans="1:29" x14ac:dyDescent="0.2">
      <c r="A241" s="4" t="s">
        <v>165</v>
      </c>
      <c r="B241" s="4" t="s">
        <v>350</v>
      </c>
      <c r="C241" s="12">
        <v>198.43950000000001</v>
      </c>
      <c r="D241" s="12"/>
      <c r="E241" s="12" t="s">
        <v>611</v>
      </c>
      <c r="F241" s="12">
        <f t="shared" si="45"/>
        <v>5953.1850000000004</v>
      </c>
      <c r="G241" s="12"/>
      <c r="H241" s="12">
        <v>643.5</v>
      </c>
      <c r="I241" s="12">
        <v>81</v>
      </c>
      <c r="J241" s="12"/>
      <c r="K241" s="12">
        <v>250</v>
      </c>
      <c r="L241" s="12"/>
      <c r="M241" s="12"/>
      <c r="N241" s="12">
        <f t="shared" si="41"/>
        <v>11906.37</v>
      </c>
      <c r="O241" s="12"/>
      <c r="P241" s="12">
        <f t="shared" si="42"/>
        <v>5953.1850000000004</v>
      </c>
      <c r="Q241" s="12"/>
      <c r="R241" s="12">
        <f t="shared" si="43"/>
        <v>2976.5925000000002</v>
      </c>
      <c r="S241" s="12">
        <v>220</v>
      </c>
      <c r="T241" s="12"/>
      <c r="U241" s="7"/>
      <c r="V241" s="7">
        <v>150</v>
      </c>
      <c r="W241" s="7"/>
      <c r="X241" s="7">
        <v>100</v>
      </c>
      <c r="Y241" s="12">
        <v>500</v>
      </c>
      <c r="Z241" s="12">
        <v>500</v>
      </c>
      <c r="AA241" s="12">
        <f t="shared" si="44"/>
        <v>198.43950000000001</v>
      </c>
      <c r="AB241" s="12">
        <v>3</v>
      </c>
      <c r="AC241" s="12">
        <v>3000</v>
      </c>
    </row>
    <row r="242" spans="1:29" x14ac:dyDescent="0.2">
      <c r="A242" s="4" t="s">
        <v>386</v>
      </c>
      <c r="B242" s="4" t="s">
        <v>387</v>
      </c>
      <c r="C242" s="12">
        <v>196.98</v>
      </c>
      <c r="D242" s="12"/>
      <c r="E242" s="12" t="s">
        <v>612</v>
      </c>
      <c r="F242" s="12">
        <f t="shared" si="45"/>
        <v>5909.4</v>
      </c>
      <c r="G242" s="12"/>
      <c r="H242" s="12">
        <v>643.5</v>
      </c>
      <c r="I242" s="12">
        <v>81</v>
      </c>
      <c r="J242" s="12"/>
      <c r="K242" s="12">
        <v>250</v>
      </c>
      <c r="L242" s="12"/>
      <c r="M242" s="12"/>
      <c r="N242" s="12">
        <f t="shared" si="41"/>
        <v>11818.8</v>
      </c>
      <c r="O242" s="12"/>
      <c r="P242" s="12">
        <f t="shared" si="42"/>
        <v>5909.4</v>
      </c>
      <c r="Q242" s="12"/>
      <c r="R242" s="12">
        <f t="shared" si="43"/>
        <v>2954.7</v>
      </c>
      <c r="S242" s="12">
        <v>220</v>
      </c>
      <c r="T242" s="12"/>
      <c r="U242" s="7"/>
      <c r="V242" s="7">
        <v>150</v>
      </c>
      <c r="W242" s="7"/>
      <c r="X242" s="7">
        <v>100</v>
      </c>
      <c r="Y242" s="12">
        <v>500</v>
      </c>
      <c r="Z242" s="12">
        <v>500</v>
      </c>
      <c r="AA242" s="12">
        <f t="shared" si="44"/>
        <v>196.98</v>
      </c>
      <c r="AB242" s="12">
        <v>3</v>
      </c>
      <c r="AC242" s="12">
        <v>3000</v>
      </c>
    </row>
    <row r="243" spans="1:29" x14ac:dyDescent="0.2">
      <c r="A243" s="4" t="s">
        <v>353</v>
      </c>
      <c r="B243" s="4" t="s">
        <v>354</v>
      </c>
      <c r="C243" s="12">
        <v>141.69999999999999</v>
      </c>
      <c r="D243" s="12">
        <v>49.320000000000007</v>
      </c>
      <c r="E243" s="12" t="s">
        <v>613</v>
      </c>
      <c r="F243" s="12">
        <f t="shared" si="45"/>
        <v>4251</v>
      </c>
      <c r="G243" s="12">
        <f>D243*30</f>
        <v>1479.6000000000001</v>
      </c>
      <c r="H243" s="12">
        <v>405</v>
      </c>
      <c r="I243" s="12">
        <v>81</v>
      </c>
      <c r="J243" s="12"/>
      <c r="K243" s="12">
        <v>250</v>
      </c>
      <c r="L243" s="12"/>
      <c r="M243" s="12"/>
      <c r="N243" s="12">
        <f t="shared" si="41"/>
        <v>11461.199999999999</v>
      </c>
      <c r="O243" s="12"/>
      <c r="P243" s="12">
        <f t="shared" si="42"/>
        <v>5730.5999999999995</v>
      </c>
      <c r="Q243" s="12"/>
      <c r="R243" s="12">
        <f t="shared" si="43"/>
        <v>2865.2999999999997</v>
      </c>
      <c r="S243" s="12">
        <v>220</v>
      </c>
      <c r="T243" s="12"/>
      <c r="U243" s="7"/>
      <c r="V243" s="7">
        <v>150</v>
      </c>
      <c r="W243" s="7"/>
      <c r="X243" s="7">
        <v>100</v>
      </c>
      <c r="Y243" s="12">
        <v>500</v>
      </c>
      <c r="Z243" s="12">
        <v>500</v>
      </c>
      <c r="AA243" s="12">
        <f t="shared" si="44"/>
        <v>191.01999999999998</v>
      </c>
      <c r="AB243" s="12">
        <v>3</v>
      </c>
      <c r="AC243" s="12">
        <v>3000</v>
      </c>
    </row>
    <row r="244" spans="1:29" x14ac:dyDescent="0.2">
      <c r="A244" s="4" t="s">
        <v>371</v>
      </c>
      <c r="B244" s="4" t="s">
        <v>372</v>
      </c>
      <c r="C244" s="12">
        <v>182.637</v>
      </c>
      <c r="D244" s="12"/>
      <c r="E244" s="12" t="s">
        <v>614</v>
      </c>
      <c r="F244" s="12">
        <f t="shared" si="45"/>
        <v>5479.11</v>
      </c>
      <c r="G244" s="12"/>
      <c r="H244" s="12">
        <v>405</v>
      </c>
      <c r="I244" s="12">
        <v>81</v>
      </c>
      <c r="J244" s="12"/>
      <c r="K244" s="12">
        <v>250</v>
      </c>
      <c r="L244" s="12"/>
      <c r="M244" s="12"/>
      <c r="N244" s="12">
        <f t="shared" si="41"/>
        <v>10958.22</v>
      </c>
      <c r="O244" s="12"/>
      <c r="P244" s="12">
        <f t="shared" si="42"/>
        <v>5479.11</v>
      </c>
      <c r="Q244" s="12"/>
      <c r="R244" s="12">
        <f t="shared" si="43"/>
        <v>2739.5549999999998</v>
      </c>
      <c r="S244" s="12">
        <v>220</v>
      </c>
      <c r="T244" s="12"/>
      <c r="U244" s="7"/>
      <c r="V244" s="7">
        <v>150</v>
      </c>
      <c r="W244" s="7"/>
      <c r="X244" s="7">
        <v>100</v>
      </c>
      <c r="Y244" s="12">
        <v>500</v>
      </c>
      <c r="Z244" s="12">
        <v>500</v>
      </c>
      <c r="AA244" s="12">
        <f t="shared" si="44"/>
        <v>182.637</v>
      </c>
      <c r="AB244" s="12">
        <v>3</v>
      </c>
      <c r="AC244" s="12">
        <v>3000</v>
      </c>
    </row>
    <row r="245" spans="1:29" x14ac:dyDescent="0.2">
      <c r="A245" s="4" t="s">
        <v>357</v>
      </c>
      <c r="B245" s="4" t="s">
        <v>358</v>
      </c>
      <c r="C245" s="12">
        <v>176.06400000000002</v>
      </c>
      <c r="D245" s="12"/>
      <c r="E245" s="12" t="s">
        <v>615</v>
      </c>
      <c r="F245" s="12">
        <f t="shared" si="45"/>
        <v>5281.920000000001</v>
      </c>
      <c r="G245" s="12"/>
      <c r="H245" s="12">
        <v>243</v>
      </c>
      <c r="I245" s="12">
        <v>81</v>
      </c>
      <c r="J245" s="12"/>
      <c r="K245" s="12">
        <v>250</v>
      </c>
      <c r="L245" s="12"/>
      <c r="M245" s="12"/>
      <c r="N245" s="12">
        <f t="shared" si="41"/>
        <v>10563.840000000002</v>
      </c>
      <c r="O245" s="12"/>
      <c r="P245" s="12">
        <f t="shared" si="42"/>
        <v>5281.920000000001</v>
      </c>
      <c r="Q245" s="12"/>
      <c r="R245" s="12">
        <f t="shared" si="43"/>
        <v>2640.9600000000005</v>
      </c>
      <c r="S245" s="12">
        <v>220</v>
      </c>
      <c r="T245" s="12"/>
      <c r="U245" s="7"/>
      <c r="V245" s="7">
        <v>150</v>
      </c>
      <c r="W245" s="7"/>
      <c r="X245" s="7">
        <v>100</v>
      </c>
      <c r="Y245" s="12">
        <v>500</v>
      </c>
      <c r="Z245" s="12">
        <v>500</v>
      </c>
      <c r="AA245" s="12">
        <f t="shared" si="44"/>
        <v>176.06400000000002</v>
      </c>
      <c r="AB245" s="12">
        <v>3</v>
      </c>
      <c r="AC245" s="12">
        <v>3000</v>
      </c>
    </row>
    <row r="246" spans="1:29" x14ac:dyDescent="0.2">
      <c r="A246" s="4" t="s">
        <v>346</v>
      </c>
      <c r="B246" s="4" t="s">
        <v>347</v>
      </c>
      <c r="C246" s="12">
        <v>141.69999999999999</v>
      </c>
      <c r="D246" s="12">
        <v>28.389500000000027</v>
      </c>
      <c r="E246" s="12" t="s">
        <v>616</v>
      </c>
      <c r="F246" s="12">
        <f t="shared" si="45"/>
        <v>4251</v>
      </c>
      <c r="G246" s="12">
        <f>D246*30</f>
        <v>851.68500000000085</v>
      </c>
      <c r="H246" s="12">
        <v>108</v>
      </c>
      <c r="I246" s="12">
        <v>81</v>
      </c>
      <c r="J246" s="12"/>
      <c r="K246" s="12">
        <v>250</v>
      </c>
      <c r="L246" s="12"/>
      <c r="M246" s="12"/>
      <c r="N246" s="12">
        <f t="shared" si="41"/>
        <v>10205.370000000001</v>
      </c>
      <c r="O246" s="12"/>
      <c r="P246" s="12">
        <f t="shared" si="42"/>
        <v>5102.6850000000004</v>
      </c>
      <c r="Q246" s="12"/>
      <c r="R246" s="12">
        <f t="shared" si="43"/>
        <v>2551.3425000000002</v>
      </c>
      <c r="S246" s="12">
        <v>220</v>
      </c>
      <c r="T246" s="12"/>
      <c r="U246" s="7"/>
      <c r="V246" s="7">
        <v>150</v>
      </c>
      <c r="W246" s="7"/>
      <c r="X246" s="7">
        <v>100</v>
      </c>
      <c r="Y246" s="12">
        <v>500</v>
      </c>
      <c r="Z246" s="12">
        <v>500</v>
      </c>
      <c r="AA246" s="12">
        <f t="shared" si="44"/>
        <v>170.08950000000002</v>
      </c>
      <c r="AB246" s="12">
        <v>3</v>
      </c>
      <c r="AC246" s="12">
        <v>3000</v>
      </c>
    </row>
    <row r="247" spans="1:29" x14ac:dyDescent="0.2">
      <c r="A247" s="14"/>
      <c r="B247" s="14"/>
      <c r="C247" s="12"/>
      <c r="D247" s="12"/>
      <c r="E247" s="12"/>
      <c r="F247" s="12"/>
      <c r="G247" s="12"/>
      <c r="H247" s="12">
        <v>108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7"/>
      <c r="V247" s="7"/>
      <c r="W247" s="7"/>
      <c r="X247" s="7"/>
      <c r="Y247" s="12"/>
      <c r="Z247" s="12"/>
      <c r="AA247" s="12"/>
      <c r="AB247" s="12"/>
      <c r="AC247" s="12"/>
    </row>
    <row r="248" spans="1:29" x14ac:dyDescent="0.2">
      <c r="A248" s="4" t="s">
        <v>388</v>
      </c>
      <c r="C248" s="12"/>
      <c r="D248" s="12"/>
      <c r="E248" s="1" t="s">
        <v>389</v>
      </c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7"/>
      <c r="V248" s="7"/>
      <c r="W248" s="7"/>
      <c r="X248" s="7"/>
      <c r="Y248" s="12"/>
      <c r="Z248" s="12"/>
      <c r="AA248" s="12"/>
      <c r="AB248" s="12"/>
      <c r="AC248" s="12"/>
    </row>
    <row r="249" spans="1:29" x14ac:dyDescent="0.2">
      <c r="A249" s="4" t="s">
        <v>395</v>
      </c>
      <c r="B249" s="4" t="s">
        <v>396</v>
      </c>
      <c r="C249" s="12">
        <v>258.82499999999999</v>
      </c>
      <c r="D249" s="12">
        <v>39.090000000000003</v>
      </c>
      <c r="E249" s="12" t="s">
        <v>617</v>
      </c>
      <c r="F249" s="12">
        <f t="shared" ref="F249:G251" si="46">C249*30</f>
        <v>7764.75</v>
      </c>
      <c r="G249" s="12">
        <f t="shared" si="46"/>
        <v>1172.7</v>
      </c>
      <c r="H249" s="12">
        <v>643.5</v>
      </c>
      <c r="I249" s="12">
        <v>81</v>
      </c>
      <c r="J249" s="12"/>
      <c r="K249" s="12">
        <v>250</v>
      </c>
      <c r="L249" s="12"/>
      <c r="M249" s="12"/>
      <c r="N249" s="12">
        <f t="shared" ref="N249:N258" si="47">AA249*60</f>
        <v>17874.899999999998</v>
      </c>
      <c r="O249" s="12"/>
      <c r="P249" s="12">
        <f t="shared" ref="P249:P258" si="48">R249*2</f>
        <v>8937.4499999999989</v>
      </c>
      <c r="Q249" s="12"/>
      <c r="R249" s="12">
        <f t="shared" ref="R249:R258" si="49">AA249*15</f>
        <v>4468.7249999999995</v>
      </c>
      <c r="S249" s="12">
        <v>220</v>
      </c>
      <c r="T249" s="12"/>
      <c r="U249" s="7"/>
      <c r="V249" s="7">
        <v>150</v>
      </c>
      <c r="W249" s="7"/>
      <c r="X249" s="7">
        <v>100</v>
      </c>
      <c r="Y249" s="12">
        <v>500</v>
      </c>
      <c r="Z249" s="12">
        <v>500</v>
      </c>
      <c r="AA249" s="12">
        <f t="shared" ref="AA249:AA258" si="50">C249+D249</f>
        <v>297.91499999999996</v>
      </c>
      <c r="AB249" s="12">
        <v>3</v>
      </c>
      <c r="AC249" s="12">
        <v>3000</v>
      </c>
    </row>
    <row r="250" spans="1:29" x14ac:dyDescent="0.2">
      <c r="A250" s="4" t="s">
        <v>404</v>
      </c>
      <c r="B250" s="4" t="s">
        <v>405</v>
      </c>
      <c r="C250" s="12">
        <v>141.69999999999999</v>
      </c>
      <c r="D250" s="12">
        <v>133.74650000000003</v>
      </c>
      <c r="E250" s="12" t="s">
        <v>619</v>
      </c>
      <c r="F250" s="12">
        <f t="shared" si="46"/>
        <v>4251</v>
      </c>
      <c r="G250" s="12">
        <f t="shared" si="46"/>
        <v>4012.3950000000009</v>
      </c>
      <c r="H250" s="12">
        <v>643.5</v>
      </c>
      <c r="I250" s="12">
        <v>81</v>
      </c>
      <c r="J250" s="12"/>
      <c r="K250" s="12">
        <v>250</v>
      </c>
      <c r="L250" s="12"/>
      <c r="M250" s="12"/>
      <c r="N250" s="12">
        <f t="shared" si="47"/>
        <v>16526.79</v>
      </c>
      <c r="O250" s="12"/>
      <c r="P250" s="12">
        <f t="shared" si="48"/>
        <v>8263.3950000000004</v>
      </c>
      <c r="Q250" s="12"/>
      <c r="R250" s="12">
        <f t="shared" si="49"/>
        <v>4131.6975000000002</v>
      </c>
      <c r="S250" s="12">
        <v>220</v>
      </c>
      <c r="T250" s="12"/>
      <c r="U250" s="7"/>
      <c r="V250" s="7">
        <v>150</v>
      </c>
      <c r="W250" s="7"/>
      <c r="X250" s="7">
        <v>100</v>
      </c>
      <c r="Y250" s="12">
        <v>500</v>
      </c>
      <c r="Z250" s="12">
        <v>500</v>
      </c>
      <c r="AA250" s="12">
        <f t="shared" si="50"/>
        <v>275.44650000000001</v>
      </c>
      <c r="AB250" s="12">
        <v>3</v>
      </c>
      <c r="AC250" s="12">
        <v>3000</v>
      </c>
    </row>
    <row r="251" spans="1:29" x14ac:dyDescent="0.2">
      <c r="A251" s="4" t="s">
        <v>406</v>
      </c>
      <c r="B251" s="4" t="s">
        <v>407</v>
      </c>
      <c r="C251" s="12">
        <v>141.69999999999999</v>
      </c>
      <c r="D251" s="12">
        <v>133.74650000000003</v>
      </c>
      <c r="E251" s="12" t="s">
        <v>620</v>
      </c>
      <c r="F251" s="12">
        <f t="shared" si="46"/>
        <v>4251</v>
      </c>
      <c r="G251" s="12">
        <f t="shared" si="46"/>
        <v>4012.3950000000009</v>
      </c>
      <c r="H251" s="12">
        <v>405</v>
      </c>
      <c r="I251" s="12">
        <v>81</v>
      </c>
      <c r="J251" s="12"/>
      <c r="K251" s="12">
        <v>250</v>
      </c>
      <c r="L251" s="12"/>
      <c r="M251" s="12"/>
      <c r="N251" s="12">
        <f t="shared" si="47"/>
        <v>16526.79</v>
      </c>
      <c r="O251" s="12"/>
      <c r="P251" s="12">
        <f t="shared" si="48"/>
        <v>8263.3950000000004</v>
      </c>
      <c r="Q251" s="12"/>
      <c r="R251" s="12">
        <f t="shared" si="49"/>
        <v>4131.6975000000002</v>
      </c>
      <c r="S251" s="12">
        <v>220</v>
      </c>
      <c r="T251" s="12"/>
      <c r="U251" s="7"/>
      <c r="V251" s="7">
        <v>150</v>
      </c>
      <c r="W251" s="7"/>
      <c r="X251" s="7">
        <v>100</v>
      </c>
      <c r="Y251" s="12">
        <v>500</v>
      </c>
      <c r="Z251" s="12">
        <v>500</v>
      </c>
      <c r="AA251" s="12">
        <f t="shared" si="50"/>
        <v>275.44650000000001</v>
      </c>
      <c r="AB251" s="12">
        <v>3</v>
      </c>
      <c r="AC251" s="12">
        <v>3000</v>
      </c>
    </row>
    <row r="252" spans="1:29" x14ac:dyDescent="0.2">
      <c r="A252" s="4" t="s">
        <v>391</v>
      </c>
      <c r="B252" s="4" t="s">
        <v>392</v>
      </c>
      <c r="C252" s="12">
        <v>229.51950000000002</v>
      </c>
      <c r="D252" s="12"/>
      <c r="E252" s="12" t="s">
        <v>621</v>
      </c>
      <c r="F252" s="12">
        <f t="shared" ref="F252:F258" si="51">C252*30</f>
        <v>6885.5850000000009</v>
      </c>
      <c r="G252" s="12"/>
      <c r="H252" s="12">
        <v>405</v>
      </c>
      <c r="I252" s="12">
        <v>81</v>
      </c>
      <c r="J252" s="12"/>
      <c r="K252" s="12">
        <v>250</v>
      </c>
      <c r="L252" s="12"/>
      <c r="M252" s="12"/>
      <c r="N252" s="12">
        <f t="shared" si="47"/>
        <v>13771.170000000002</v>
      </c>
      <c r="O252" s="12"/>
      <c r="P252" s="12">
        <f t="shared" si="48"/>
        <v>6885.5850000000009</v>
      </c>
      <c r="Q252" s="12"/>
      <c r="R252" s="12">
        <f t="shared" si="49"/>
        <v>3442.7925000000005</v>
      </c>
      <c r="S252" s="12">
        <v>220</v>
      </c>
      <c r="T252" s="12"/>
      <c r="U252" s="7"/>
      <c r="V252" s="7">
        <v>150</v>
      </c>
      <c r="W252" s="7"/>
      <c r="X252" s="7">
        <v>100</v>
      </c>
      <c r="Y252" s="12">
        <v>500</v>
      </c>
      <c r="Z252" s="12">
        <v>500</v>
      </c>
      <c r="AA252" s="12">
        <f t="shared" si="50"/>
        <v>229.51950000000002</v>
      </c>
      <c r="AB252" s="12">
        <v>3</v>
      </c>
      <c r="AC252" s="12">
        <v>3000</v>
      </c>
    </row>
    <row r="253" spans="1:29" x14ac:dyDescent="0.2">
      <c r="A253" s="4" t="s">
        <v>398</v>
      </c>
      <c r="B253" s="4" t="s">
        <v>399</v>
      </c>
      <c r="C253" s="12">
        <v>141.69999999999999</v>
      </c>
      <c r="D253" s="12">
        <v>62.052500000000023</v>
      </c>
      <c r="E253" s="12" t="s">
        <v>618</v>
      </c>
      <c r="F253" s="12">
        <f t="shared" si="51"/>
        <v>4251</v>
      </c>
      <c r="G253" s="12">
        <f>D253*30</f>
        <v>1861.5750000000007</v>
      </c>
      <c r="H253" s="12">
        <v>243</v>
      </c>
      <c r="I253" s="12">
        <v>81</v>
      </c>
      <c r="J253" s="12"/>
      <c r="K253" s="12">
        <v>250</v>
      </c>
      <c r="L253" s="12"/>
      <c r="M253" s="12"/>
      <c r="N253" s="12">
        <f t="shared" si="47"/>
        <v>12225.15</v>
      </c>
      <c r="O253" s="12"/>
      <c r="P253" s="12">
        <f t="shared" si="48"/>
        <v>6112.5749999999998</v>
      </c>
      <c r="Q253" s="12"/>
      <c r="R253" s="12">
        <f t="shared" si="49"/>
        <v>3056.2874999999999</v>
      </c>
      <c r="S253" s="12">
        <v>220</v>
      </c>
      <c r="T253" s="12"/>
      <c r="U253" s="7"/>
      <c r="V253" s="7">
        <v>150</v>
      </c>
      <c r="W253" s="7"/>
      <c r="X253" s="7">
        <v>100</v>
      </c>
      <c r="Y253" s="12">
        <v>500</v>
      </c>
      <c r="Z253" s="12">
        <v>500</v>
      </c>
      <c r="AA253" s="12">
        <f t="shared" si="50"/>
        <v>203.7525</v>
      </c>
      <c r="AB253" s="12">
        <v>3</v>
      </c>
      <c r="AC253" s="12">
        <v>3000</v>
      </c>
    </row>
    <row r="254" spans="1:29" x14ac:dyDescent="0.2">
      <c r="A254" s="4" t="s">
        <v>402</v>
      </c>
      <c r="B254" s="4" t="s">
        <v>403</v>
      </c>
      <c r="C254" s="12">
        <v>141.69999999999999</v>
      </c>
      <c r="D254" s="12">
        <v>56.739500000000021</v>
      </c>
      <c r="E254" s="12" t="s">
        <v>622</v>
      </c>
      <c r="F254" s="12">
        <f t="shared" si="51"/>
        <v>4251</v>
      </c>
      <c r="G254" s="12">
        <f>D254*30</f>
        <v>1702.1850000000006</v>
      </c>
      <c r="H254" s="12">
        <v>108</v>
      </c>
      <c r="I254" s="12">
        <v>81</v>
      </c>
      <c r="J254" s="12"/>
      <c r="K254" s="12">
        <v>250</v>
      </c>
      <c r="L254" s="12"/>
      <c r="M254" s="12"/>
      <c r="N254" s="12">
        <f t="shared" si="47"/>
        <v>11906.37</v>
      </c>
      <c r="O254" s="12"/>
      <c r="P254" s="12">
        <f t="shared" si="48"/>
        <v>5953.1850000000004</v>
      </c>
      <c r="Q254" s="12"/>
      <c r="R254" s="12">
        <f t="shared" si="49"/>
        <v>2976.5925000000002</v>
      </c>
      <c r="S254" s="12">
        <v>220</v>
      </c>
      <c r="T254" s="12"/>
      <c r="U254" s="7"/>
      <c r="V254" s="7">
        <v>150</v>
      </c>
      <c r="W254" s="7"/>
      <c r="X254" s="7">
        <v>100</v>
      </c>
      <c r="Y254" s="12">
        <v>500</v>
      </c>
      <c r="Z254" s="12">
        <v>500</v>
      </c>
      <c r="AA254" s="12">
        <f t="shared" si="50"/>
        <v>198.43950000000001</v>
      </c>
      <c r="AB254" s="12">
        <v>3</v>
      </c>
      <c r="AC254" s="12">
        <v>3000</v>
      </c>
    </row>
    <row r="255" spans="1:29" x14ac:dyDescent="0.2">
      <c r="A255" s="4" t="s">
        <v>393</v>
      </c>
      <c r="B255" s="4" t="s">
        <v>394</v>
      </c>
      <c r="C255" s="12">
        <v>196.37100000000001</v>
      </c>
      <c r="D255" s="12"/>
      <c r="E255" s="12" t="s">
        <v>623</v>
      </c>
      <c r="F255" s="12">
        <f t="shared" si="51"/>
        <v>5891.13</v>
      </c>
      <c r="G255" s="12"/>
      <c r="H255" s="12">
        <v>108</v>
      </c>
      <c r="I255" s="12">
        <v>81</v>
      </c>
      <c r="J255" s="12"/>
      <c r="K255" s="12">
        <v>250</v>
      </c>
      <c r="L255" s="12"/>
      <c r="M255" s="12"/>
      <c r="N255" s="12">
        <f t="shared" si="47"/>
        <v>11782.26</v>
      </c>
      <c r="O255" s="12"/>
      <c r="P255" s="12">
        <f t="shared" si="48"/>
        <v>5891.13</v>
      </c>
      <c r="Q255" s="12"/>
      <c r="R255" s="12">
        <f t="shared" si="49"/>
        <v>2945.5650000000001</v>
      </c>
      <c r="S255" s="12">
        <v>220</v>
      </c>
      <c r="T255" s="12"/>
      <c r="U255" s="7"/>
      <c r="V255" s="7">
        <v>150</v>
      </c>
      <c r="W255" s="7"/>
      <c r="X255" s="7">
        <v>100</v>
      </c>
      <c r="Y255" s="12">
        <v>500</v>
      </c>
      <c r="Z255" s="12">
        <v>500</v>
      </c>
      <c r="AA255" s="12">
        <f t="shared" si="50"/>
        <v>196.37100000000001</v>
      </c>
      <c r="AB255" s="12">
        <v>3</v>
      </c>
      <c r="AC255" s="12">
        <v>3000</v>
      </c>
    </row>
    <row r="256" spans="1:29" x14ac:dyDescent="0.2">
      <c r="A256" s="4" t="s">
        <v>60</v>
      </c>
      <c r="B256" s="4" t="s">
        <v>397</v>
      </c>
      <c r="C256" s="12">
        <v>191.05</v>
      </c>
      <c r="D256" s="12"/>
      <c r="E256" s="12" t="s">
        <v>624</v>
      </c>
      <c r="F256" s="12">
        <f t="shared" si="51"/>
        <v>5731.5</v>
      </c>
      <c r="G256" s="12">
        <f>D256*30</f>
        <v>0</v>
      </c>
      <c r="H256" s="12">
        <v>108</v>
      </c>
      <c r="I256" s="12">
        <v>81</v>
      </c>
      <c r="J256" s="12"/>
      <c r="K256" s="12">
        <v>250</v>
      </c>
      <c r="L256" s="12"/>
      <c r="M256" s="12"/>
      <c r="N256" s="12">
        <f t="shared" si="47"/>
        <v>11463</v>
      </c>
      <c r="O256" s="12"/>
      <c r="P256" s="12">
        <f t="shared" si="48"/>
        <v>5731.5</v>
      </c>
      <c r="Q256" s="12"/>
      <c r="R256" s="12">
        <f t="shared" si="49"/>
        <v>2865.75</v>
      </c>
      <c r="S256" s="12">
        <v>220</v>
      </c>
      <c r="T256" s="12"/>
      <c r="U256" s="7"/>
      <c r="V256" s="7">
        <v>150</v>
      </c>
      <c r="W256" s="7"/>
      <c r="X256" s="7">
        <v>100</v>
      </c>
      <c r="Y256" s="12">
        <v>500</v>
      </c>
      <c r="Z256" s="12">
        <v>500</v>
      </c>
      <c r="AA256" s="12">
        <f t="shared" si="50"/>
        <v>191.05</v>
      </c>
      <c r="AB256" s="12">
        <v>3</v>
      </c>
      <c r="AC256" s="12">
        <v>3000</v>
      </c>
    </row>
    <row r="257" spans="1:29" x14ac:dyDescent="0.2">
      <c r="A257" s="4" t="s">
        <v>400</v>
      </c>
      <c r="B257" s="4" t="s">
        <v>401</v>
      </c>
      <c r="C257" s="12">
        <v>185.22000000000003</v>
      </c>
      <c r="D257" s="12"/>
      <c r="E257" s="12" t="s">
        <v>625</v>
      </c>
      <c r="F257" s="12">
        <f t="shared" si="51"/>
        <v>5556.6</v>
      </c>
      <c r="G257" s="12"/>
      <c r="H257" s="12">
        <v>108</v>
      </c>
      <c r="I257" s="12">
        <v>81</v>
      </c>
      <c r="J257" s="12"/>
      <c r="K257" s="12">
        <v>250</v>
      </c>
      <c r="L257" s="12"/>
      <c r="M257" s="12"/>
      <c r="N257" s="12">
        <f t="shared" si="47"/>
        <v>11113.2</v>
      </c>
      <c r="O257" s="12"/>
      <c r="P257" s="12">
        <f t="shared" si="48"/>
        <v>5556.6</v>
      </c>
      <c r="Q257" s="12"/>
      <c r="R257" s="12">
        <f t="shared" si="49"/>
        <v>2778.3</v>
      </c>
      <c r="S257" s="12">
        <v>220</v>
      </c>
      <c r="T257" s="12"/>
      <c r="U257" s="7"/>
      <c r="V257" s="7">
        <v>150</v>
      </c>
      <c r="W257" s="7"/>
      <c r="X257" s="7">
        <v>100</v>
      </c>
      <c r="Y257" s="12">
        <v>500</v>
      </c>
      <c r="Z257" s="12">
        <v>500</v>
      </c>
      <c r="AA257" s="12">
        <f t="shared" si="50"/>
        <v>185.22000000000003</v>
      </c>
      <c r="AB257" s="12">
        <v>3</v>
      </c>
      <c r="AC257" s="12">
        <v>3000</v>
      </c>
    </row>
    <row r="258" spans="1:29" x14ac:dyDescent="0.2">
      <c r="A258" s="4" t="s">
        <v>109</v>
      </c>
      <c r="B258" s="4" t="s">
        <v>390</v>
      </c>
      <c r="C258" s="12">
        <v>141.69999999999999</v>
      </c>
      <c r="D258" s="12">
        <v>28.389500000000027</v>
      </c>
      <c r="E258" s="12" t="s">
        <v>626</v>
      </c>
      <c r="F258" s="12">
        <f t="shared" si="51"/>
        <v>4251</v>
      </c>
      <c r="G258" s="12">
        <f>D258*30</f>
        <v>851.68500000000085</v>
      </c>
      <c r="H258" s="12">
        <v>108</v>
      </c>
      <c r="I258" s="12">
        <v>81</v>
      </c>
      <c r="J258" s="12"/>
      <c r="K258" s="12">
        <v>250</v>
      </c>
      <c r="L258" s="12"/>
      <c r="M258" s="12"/>
      <c r="N258" s="12">
        <f t="shared" si="47"/>
        <v>10205.370000000001</v>
      </c>
      <c r="O258" s="12"/>
      <c r="P258" s="12">
        <f t="shared" si="48"/>
        <v>5102.6850000000004</v>
      </c>
      <c r="Q258" s="12"/>
      <c r="R258" s="12">
        <f t="shared" si="49"/>
        <v>2551.3425000000002</v>
      </c>
      <c r="S258" s="12">
        <v>220</v>
      </c>
      <c r="T258" s="12"/>
      <c r="U258" s="7"/>
      <c r="V258" s="7">
        <v>150</v>
      </c>
      <c r="W258" s="7"/>
      <c r="X258" s="7">
        <v>100</v>
      </c>
      <c r="Y258" s="12">
        <v>500</v>
      </c>
      <c r="Z258" s="12">
        <v>500</v>
      </c>
      <c r="AA258" s="12">
        <f t="shared" si="50"/>
        <v>170.08950000000002</v>
      </c>
      <c r="AB258" s="12">
        <v>3</v>
      </c>
      <c r="AC258" s="12">
        <v>3000</v>
      </c>
    </row>
    <row r="259" spans="1:29" x14ac:dyDescent="0.2">
      <c r="A259" s="14"/>
      <c r="B259" s="14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7"/>
      <c r="V259" s="7"/>
      <c r="W259" s="7"/>
      <c r="X259" s="7"/>
      <c r="Y259" s="12"/>
      <c r="Z259" s="12"/>
      <c r="AA259" s="12"/>
      <c r="AB259" s="12"/>
      <c r="AC259" s="12"/>
    </row>
    <row r="260" spans="1:29" x14ac:dyDescent="0.2">
      <c r="A260" s="4" t="s">
        <v>408</v>
      </c>
      <c r="C260" s="12"/>
      <c r="D260" s="12"/>
      <c r="E260" s="1" t="s">
        <v>236</v>
      </c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7"/>
      <c r="V260" s="7"/>
      <c r="W260" s="7"/>
      <c r="X260" s="7"/>
      <c r="Y260" s="12"/>
      <c r="Z260" s="12"/>
      <c r="AA260" s="12"/>
      <c r="AB260" s="12"/>
      <c r="AC260" s="12"/>
    </row>
    <row r="261" spans="1:29" x14ac:dyDescent="0.2">
      <c r="A261" s="2" t="s">
        <v>237</v>
      </c>
      <c r="B261" s="2" t="s">
        <v>238</v>
      </c>
      <c r="C261" s="12">
        <v>271.7715</v>
      </c>
      <c r="D261" s="12">
        <v>136.92000000000002</v>
      </c>
      <c r="E261" s="12" t="s">
        <v>546</v>
      </c>
      <c r="F261" s="12">
        <f>C261*30</f>
        <v>8153.1450000000004</v>
      </c>
      <c r="G261" s="12">
        <f>D261*30</f>
        <v>4107.6000000000004</v>
      </c>
      <c r="H261" s="12">
        <v>405</v>
      </c>
      <c r="I261" s="12"/>
      <c r="J261" s="12">
        <f>348.5*4</f>
        <v>1394</v>
      </c>
      <c r="K261" s="12"/>
      <c r="L261" s="12">
        <v>50</v>
      </c>
      <c r="M261" s="12"/>
      <c r="N261" s="12">
        <f>AA261*60</f>
        <v>24521.49</v>
      </c>
      <c r="O261" s="12"/>
      <c r="P261" s="12">
        <f>R261*2</f>
        <v>12260.745000000001</v>
      </c>
      <c r="Q261" s="12"/>
      <c r="R261" s="12">
        <f>AA261*15</f>
        <v>6130.3725000000004</v>
      </c>
      <c r="S261" s="12"/>
      <c r="T261" s="12">
        <v>100</v>
      </c>
      <c r="U261" s="7"/>
      <c r="V261" s="7">
        <v>150</v>
      </c>
      <c r="W261" s="7"/>
      <c r="X261" s="7"/>
      <c r="Y261" s="12"/>
      <c r="Z261" s="12"/>
      <c r="AA261" s="12">
        <f>C261+D261</f>
        <v>408.69150000000002</v>
      </c>
      <c r="AB261" s="12"/>
      <c r="AC261" s="12">
        <v>3000</v>
      </c>
    </row>
    <row r="262" spans="1:29" x14ac:dyDescent="0.2">
      <c r="A262" s="4" t="s">
        <v>409</v>
      </c>
      <c r="B262" s="4" t="s">
        <v>566</v>
      </c>
      <c r="C262" s="12">
        <v>259.33950000000004</v>
      </c>
      <c r="D262" s="12"/>
      <c r="E262" s="12" t="s">
        <v>565</v>
      </c>
      <c r="F262" s="12">
        <f>C262*30</f>
        <v>7780.1850000000013</v>
      </c>
      <c r="G262" s="12"/>
      <c r="H262" s="12"/>
      <c r="I262" s="12"/>
      <c r="J262" s="12"/>
      <c r="K262" s="12">
        <v>250</v>
      </c>
      <c r="L262" s="12"/>
      <c r="M262" s="12"/>
      <c r="N262" s="12">
        <f>AA262*60</f>
        <v>15560.370000000003</v>
      </c>
      <c r="O262" s="12">
        <f>Q262*2</f>
        <v>5186.7900000000009</v>
      </c>
      <c r="P262" s="12"/>
      <c r="Q262" s="12">
        <f>AA262*10</f>
        <v>2593.3950000000004</v>
      </c>
      <c r="R262" s="12"/>
      <c r="S262" s="12"/>
      <c r="T262" s="12">
        <v>50</v>
      </c>
      <c r="U262" s="7"/>
      <c r="V262" s="7">
        <v>150</v>
      </c>
      <c r="W262" s="7"/>
      <c r="X262" s="7">
        <v>100</v>
      </c>
      <c r="Y262" s="12"/>
      <c r="Z262" s="12"/>
      <c r="AA262" s="12">
        <f>C262+D262</f>
        <v>259.33950000000004</v>
      </c>
      <c r="AB262" s="12"/>
      <c r="AC262" s="12">
        <v>3000</v>
      </c>
    </row>
    <row r="263" spans="1:29" x14ac:dyDescent="0.2">
      <c r="A263" s="14"/>
      <c r="B263" s="14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7"/>
      <c r="V263" s="7"/>
      <c r="W263" s="7"/>
      <c r="X263" s="7"/>
      <c r="Y263" s="12"/>
      <c r="Z263" s="12"/>
      <c r="AA263" s="12"/>
      <c r="AB263" s="12"/>
      <c r="AC263" s="12"/>
    </row>
    <row r="264" spans="1:29" x14ac:dyDescent="0.2">
      <c r="A264" s="4" t="s">
        <v>410</v>
      </c>
      <c r="C264" s="12"/>
      <c r="D264" s="12"/>
      <c r="E264" s="1" t="s">
        <v>233</v>
      </c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7"/>
      <c r="V264" s="7"/>
      <c r="W264" s="7"/>
      <c r="X264" s="7"/>
      <c r="Y264" s="12"/>
      <c r="Z264" s="12"/>
      <c r="AA264" s="12"/>
      <c r="AB264" s="12"/>
      <c r="AC264" s="12"/>
    </row>
    <row r="265" spans="1:29" x14ac:dyDescent="0.2">
      <c r="A265" s="2" t="s">
        <v>234</v>
      </c>
      <c r="B265" s="2" t="s">
        <v>235</v>
      </c>
      <c r="C265" s="12">
        <v>271.76100000000002</v>
      </c>
      <c r="D265" s="12">
        <v>295.39999999999998</v>
      </c>
      <c r="E265" s="12" t="s">
        <v>545</v>
      </c>
      <c r="F265" s="12">
        <f>C265*30</f>
        <v>8152.8300000000008</v>
      </c>
      <c r="G265" s="12">
        <f>D265*30</f>
        <v>8862</v>
      </c>
      <c r="H265" s="12">
        <v>108</v>
      </c>
      <c r="I265" s="12"/>
      <c r="J265" s="12"/>
      <c r="K265" s="12"/>
      <c r="L265" s="12"/>
      <c r="M265" s="12"/>
      <c r="N265" s="12">
        <f>AA265*60</f>
        <v>34029.660000000003</v>
      </c>
      <c r="O265" s="12">
        <f>Q265*2</f>
        <v>11343.220000000001</v>
      </c>
      <c r="P265" s="12"/>
      <c r="Q265" s="12">
        <f>AA265*10</f>
        <v>5671.6100000000006</v>
      </c>
      <c r="R265" s="12"/>
      <c r="S265" s="12"/>
      <c r="T265" s="12">
        <v>100</v>
      </c>
      <c r="U265" s="7"/>
      <c r="V265" s="7">
        <v>150</v>
      </c>
      <c r="W265" s="7"/>
      <c r="X265" s="7"/>
      <c r="Y265" s="12"/>
      <c r="Z265" s="12"/>
      <c r="AA265" s="12">
        <f>C265+D265</f>
        <v>567.16100000000006</v>
      </c>
      <c r="AB265" s="12"/>
      <c r="AC265" s="12">
        <v>3000</v>
      </c>
    </row>
    <row r="266" spans="1:29" x14ac:dyDescent="0.2">
      <c r="A266" s="4" t="s">
        <v>412</v>
      </c>
      <c r="B266" s="4" t="s">
        <v>413</v>
      </c>
      <c r="C266" s="12">
        <v>258.83550000000002</v>
      </c>
      <c r="D266" s="12">
        <v>195.57</v>
      </c>
      <c r="E266" s="12" t="s">
        <v>568</v>
      </c>
      <c r="F266" s="12">
        <f>C266*30</f>
        <v>7765.0650000000005</v>
      </c>
      <c r="G266" s="12">
        <f>D266*30</f>
        <v>5867.0999999999995</v>
      </c>
      <c r="H266" s="12"/>
      <c r="I266" s="12"/>
      <c r="J266" s="12"/>
      <c r="K266" s="12"/>
      <c r="L266" s="12"/>
      <c r="M266" s="12">
        <v>200</v>
      </c>
      <c r="N266" s="12">
        <f>AA266*60</f>
        <v>27264.33</v>
      </c>
      <c r="O266" s="12">
        <f>Q266*2</f>
        <v>9088.11</v>
      </c>
      <c r="P266" s="12"/>
      <c r="Q266" s="12">
        <f>AA266*10</f>
        <v>4544.0550000000003</v>
      </c>
      <c r="R266" s="12"/>
      <c r="S266" s="12"/>
      <c r="T266" s="12">
        <v>50</v>
      </c>
      <c r="U266" s="7"/>
      <c r="V266" s="7">
        <v>150</v>
      </c>
      <c r="W266" s="7"/>
      <c r="X266" s="7">
        <v>100</v>
      </c>
      <c r="Y266" s="12"/>
      <c r="Z266" s="12"/>
      <c r="AA266" s="12">
        <f>C266+D266</f>
        <v>454.40550000000002</v>
      </c>
      <c r="AB266" s="12"/>
      <c r="AC266" s="12">
        <v>3000</v>
      </c>
    </row>
    <row r="267" spans="1:29" x14ac:dyDescent="0.2">
      <c r="A267" s="4" t="s">
        <v>411</v>
      </c>
      <c r="B267" s="4" t="s">
        <v>566</v>
      </c>
      <c r="C267" s="12">
        <v>258.83550000000002</v>
      </c>
      <c r="D267" s="12"/>
      <c r="E267" s="12" t="s">
        <v>567</v>
      </c>
      <c r="F267" s="12">
        <f>C267*30</f>
        <v>7765.0650000000005</v>
      </c>
      <c r="G267" s="12"/>
      <c r="H267" s="12"/>
      <c r="I267" s="12"/>
      <c r="J267" s="12">
        <f>398.5*4</f>
        <v>1594</v>
      </c>
      <c r="K267" s="12"/>
      <c r="L267" s="12"/>
      <c r="M267" s="12"/>
      <c r="N267" s="12">
        <f>AA267*60</f>
        <v>15530.130000000001</v>
      </c>
      <c r="O267" s="12">
        <f>Q267*2</f>
        <v>5176.7100000000009</v>
      </c>
      <c r="P267" s="12"/>
      <c r="Q267" s="12">
        <f>AA267*10</f>
        <v>2588.3550000000005</v>
      </c>
      <c r="R267" s="12"/>
      <c r="S267" s="12"/>
      <c r="T267" s="12">
        <v>50</v>
      </c>
      <c r="U267" s="7"/>
      <c r="V267" s="7">
        <v>150</v>
      </c>
      <c r="W267" s="7"/>
      <c r="X267" s="7">
        <v>100</v>
      </c>
      <c r="Y267" s="12"/>
      <c r="Z267" s="12"/>
      <c r="AA267" s="12">
        <f>C267+D267</f>
        <v>258.83550000000002</v>
      </c>
      <c r="AB267" s="12"/>
      <c r="AC267" s="12">
        <v>3000</v>
      </c>
    </row>
    <row r="268" spans="1:29" x14ac:dyDescent="0.2">
      <c r="A268" s="14"/>
      <c r="B268" s="4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7"/>
      <c r="V268" s="7"/>
      <c r="W268" s="7"/>
      <c r="X268" s="7"/>
      <c r="Y268" s="12"/>
      <c r="Z268" s="12"/>
      <c r="AA268" s="12"/>
      <c r="AB268" s="12"/>
      <c r="AC268" s="12"/>
    </row>
    <row r="269" spans="1:29" x14ac:dyDescent="0.2">
      <c r="A269" s="4" t="s">
        <v>414</v>
      </c>
      <c r="C269" s="12"/>
      <c r="D269" s="12"/>
      <c r="E269" s="1" t="s">
        <v>415</v>
      </c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7"/>
      <c r="V269" s="7"/>
      <c r="W269" s="7"/>
      <c r="X269" s="7"/>
      <c r="Y269" s="12"/>
      <c r="Z269" s="12"/>
      <c r="AA269" s="12"/>
      <c r="AB269" s="12"/>
      <c r="AC269" s="12"/>
    </row>
    <row r="270" spans="1:29" x14ac:dyDescent="0.2">
      <c r="A270" s="4" t="s">
        <v>421</v>
      </c>
      <c r="B270" s="4" t="s">
        <v>422</v>
      </c>
      <c r="C270" s="12">
        <v>294.65100000000001</v>
      </c>
      <c r="D270" s="12">
        <v>149.29</v>
      </c>
      <c r="E270" s="12" t="s">
        <v>630</v>
      </c>
      <c r="F270" s="12">
        <f t="shared" ref="F270:G275" si="52">C270*30</f>
        <v>8839.5300000000007</v>
      </c>
      <c r="G270" s="12">
        <f t="shared" si="52"/>
        <v>4478.7</v>
      </c>
      <c r="H270" s="12">
        <v>643.5</v>
      </c>
      <c r="I270" s="12">
        <v>81</v>
      </c>
      <c r="J270" s="12"/>
      <c r="K270" s="12">
        <v>250</v>
      </c>
      <c r="L270" s="12"/>
      <c r="M270" s="12"/>
      <c r="N270" s="12">
        <f t="shared" ref="N270:N275" si="53">AA270*60</f>
        <v>26636.460000000003</v>
      </c>
      <c r="O270" s="12"/>
      <c r="P270" s="12">
        <f t="shared" ref="P270:P275" si="54">R270*2</f>
        <v>13318.230000000001</v>
      </c>
      <c r="Q270" s="12"/>
      <c r="R270" s="12">
        <f t="shared" ref="R270:R275" si="55">AA270*15</f>
        <v>6659.1150000000007</v>
      </c>
      <c r="S270" s="12">
        <v>220</v>
      </c>
      <c r="T270" s="12"/>
      <c r="U270" s="7"/>
      <c r="V270" s="7">
        <v>150</v>
      </c>
      <c r="W270" s="7"/>
      <c r="X270" s="7">
        <v>100</v>
      </c>
      <c r="Y270" s="12">
        <v>500</v>
      </c>
      <c r="Z270" s="12">
        <v>500</v>
      </c>
      <c r="AA270" s="12">
        <f t="shared" ref="AA270:AA275" si="56">C270+D270</f>
        <v>443.94100000000003</v>
      </c>
      <c r="AB270" s="12">
        <v>3</v>
      </c>
      <c r="AC270" s="12">
        <v>3000</v>
      </c>
    </row>
    <row r="271" spans="1:29" x14ac:dyDescent="0.2">
      <c r="A271" s="4" t="s">
        <v>181</v>
      </c>
      <c r="B271" s="4" t="s">
        <v>420</v>
      </c>
      <c r="C271" s="12">
        <v>303.88050000000004</v>
      </c>
      <c r="D271" s="12">
        <v>135.29</v>
      </c>
      <c r="E271" s="12" t="s">
        <v>631</v>
      </c>
      <c r="F271" s="12">
        <f t="shared" si="52"/>
        <v>9116.4150000000009</v>
      </c>
      <c r="G271" s="12">
        <f t="shared" si="52"/>
        <v>4058.7</v>
      </c>
      <c r="H271" s="12">
        <v>643.5</v>
      </c>
      <c r="I271" s="12">
        <v>81</v>
      </c>
      <c r="J271" s="12"/>
      <c r="K271" s="12">
        <v>250</v>
      </c>
      <c r="L271" s="12"/>
      <c r="M271" s="12"/>
      <c r="N271" s="12">
        <f t="shared" si="53"/>
        <v>26350.230000000003</v>
      </c>
      <c r="O271" s="12"/>
      <c r="P271" s="12">
        <f t="shared" si="54"/>
        <v>13175.115000000002</v>
      </c>
      <c r="Q271" s="12"/>
      <c r="R271" s="12">
        <f t="shared" si="55"/>
        <v>6587.5575000000008</v>
      </c>
      <c r="S271" s="12">
        <v>220</v>
      </c>
      <c r="T271" s="12"/>
      <c r="U271" s="7"/>
      <c r="V271" s="7">
        <v>150</v>
      </c>
      <c r="W271" s="7"/>
      <c r="X271" s="7">
        <v>100</v>
      </c>
      <c r="Y271" s="12">
        <v>500</v>
      </c>
      <c r="Z271" s="12">
        <v>500</v>
      </c>
      <c r="AA271" s="12">
        <f t="shared" si="56"/>
        <v>439.17050000000006</v>
      </c>
      <c r="AB271" s="12">
        <v>3</v>
      </c>
      <c r="AC271" s="12">
        <v>3000</v>
      </c>
    </row>
    <row r="272" spans="1:29" x14ac:dyDescent="0.2">
      <c r="A272" s="4" t="s">
        <v>416</v>
      </c>
      <c r="B272" s="4" t="s">
        <v>417</v>
      </c>
      <c r="C272" s="12">
        <v>141.69999999999999</v>
      </c>
      <c r="D272" s="12">
        <v>176.27150000000003</v>
      </c>
      <c r="E272" s="12" t="s">
        <v>632</v>
      </c>
      <c r="F272" s="12">
        <f t="shared" si="52"/>
        <v>4251</v>
      </c>
      <c r="G272" s="12">
        <f t="shared" si="52"/>
        <v>5288.1450000000013</v>
      </c>
      <c r="H272" s="12">
        <v>405</v>
      </c>
      <c r="I272" s="12">
        <v>81</v>
      </c>
      <c r="J272" s="12"/>
      <c r="K272" s="12">
        <v>250</v>
      </c>
      <c r="L272" s="12"/>
      <c r="M272" s="12"/>
      <c r="N272" s="12">
        <f t="shared" si="53"/>
        <v>19078.29</v>
      </c>
      <c r="O272" s="12"/>
      <c r="P272" s="12">
        <f t="shared" si="54"/>
        <v>9539.1450000000004</v>
      </c>
      <c r="Q272" s="12"/>
      <c r="R272" s="12">
        <f t="shared" si="55"/>
        <v>4769.5725000000002</v>
      </c>
      <c r="S272" s="12">
        <v>220</v>
      </c>
      <c r="T272" s="12"/>
      <c r="U272" s="7"/>
      <c r="V272" s="7">
        <v>150</v>
      </c>
      <c r="W272" s="7"/>
      <c r="X272" s="7">
        <v>100</v>
      </c>
      <c r="Y272" s="12">
        <v>500</v>
      </c>
      <c r="Z272" s="12">
        <v>500</v>
      </c>
      <c r="AA272" s="12">
        <f t="shared" si="56"/>
        <v>317.97149999999999</v>
      </c>
      <c r="AB272" s="12">
        <v>3</v>
      </c>
      <c r="AC272" s="12">
        <v>3000</v>
      </c>
    </row>
    <row r="273" spans="1:29" x14ac:dyDescent="0.2">
      <c r="A273" s="4" t="s">
        <v>423</v>
      </c>
      <c r="B273" s="4" t="s">
        <v>424</v>
      </c>
      <c r="C273" s="12">
        <v>182.33</v>
      </c>
      <c r="D273" s="12">
        <v>135.13999999999999</v>
      </c>
      <c r="E273" s="12" t="s">
        <v>633</v>
      </c>
      <c r="F273" s="12">
        <f t="shared" si="52"/>
        <v>5469.9000000000005</v>
      </c>
      <c r="G273" s="12">
        <f t="shared" si="52"/>
        <v>4054.2</v>
      </c>
      <c r="H273" s="12">
        <v>108</v>
      </c>
      <c r="I273" s="12">
        <v>81</v>
      </c>
      <c r="J273" s="12"/>
      <c r="K273" s="12">
        <v>250</v>
      </c>
      <c r="L273" s="12"/>
      <c r="M273" s="12"/>
      <c r="N273" s="12">
        <f t="shared" si="53"/>
        <v>19048.2</v>
      </c>
      <c r="O273" s="12"/>
      <c r="P273" s="12">
        <f t="shared" si="54"/>
        <v>9524.1</v>
      </c>
      <c r="Q273" s="12"/>
      <c r="R273" s="12">
        <f t="shared" si="55"/>
        <v>4762.05</v>
      </c>
      <c r="S273" s="12">
        <v>220</v>
      </c>
      <c r="T273" s="12"/>
      <c r="U273" s="7"/>
      <c r="V273" s="7">
        <v>150</v>
      </c>
      <c r="W273" s="7"/>
      <c r="X273" s="7">
        <v>100</v>
      </c>
      <c r="Y273" s="12">
        <v>500</v>
      </c>
      <c r="Z273" s="12">
        <v>500</v>
      </c>
      <c r="AA273" s="12">
        <f t="shared" si="56"/>
        <v>317.47000000000003</v>
      </c>
      <c r="AB273" s="12">
        <v>3</v>
      </c>
      <c r="AC273" s="12">
        <v>3000</v>
      </c>
    </row>
    <row r="274" spans="1:29" x14ac:dyDescent="0.2">
      <c r="A274" s="4" t="s">
        <v>425</v>
      </c>
      <c r="B274" s="4" t="s">
        <v>426</v>
      </c>
      <c r="C274" s="12">
        <v>141.69999999999999</v>
      </c>
      <c r="D274" s="12">
        <v>166.86099999999999</v>
      </c>
      <c r="E274" s="12" t="s">
        <v>634</v>
      </c>
      <c r="F274" s="12">
        <f t="shared" si="52"/>
        <v>4251</v>
      </c>
      <c r="G274" s="12">
        <f t="shared" si="52"/>
        <v>5005.83</v>
      </c>
      <c r="H274" s="12"/>
      <c r="I274" s="12">
        <v>81</v>
      </c>
      <c r="J274" s="12"/>
      <c r="K274" s="12">
        <v>250</v>
      </c>
      <c r="L274" s="12"/>
      <c r="M274" s="12"/>
      <c r="N274" s="12">
        <f t="shared" si="53"/>
        <v>18513.66</v>
      </c>
      <c r="O274" s="12"/>
      <c r="P274" s="12">
        <f t="shared" si="54"/>
        <v>9256.83</v>
      </c>
      <c r="Q274" s="12"/>
      <c r="R274" s="12">
        <f t="shared" si="55"/>
        <v>4628.415</v>
      </c>
      <c r="S274" s="12">
        <v>220</v>
      </c>
      <c r="T274" s="12"/>
      <c r="U274" s="7"/>
      <c r="V274" s="7">
        <v>150</v>
      </c>
      <c r="W274" s="7"/>
      <c r="X274" s="7">
        <v>100</v>
      </c>
      <c r="Y274" s="12">
        <v>500</v>
      </c>
      <c r="Z274" s="12">
        <v>500</v>
      </c>
      <c r="AA274" s="12">
        <f t="shared" si="56"/>
        <v>308.56099999999998</v>
      </c>
      <c r="AB274" s="12">
        <v>3</v>
      </c>
      <c r="AC274" s="12">
        <v>3000</v>
      </c>
    </row>
    <row r="275" spans="1:29" x14ac:dyDescent="0.2">
      <c r="A275" s="4" t="s">
        <v>418</v>
      </c>
      <c r="B275" s="4" t="s">
        <v>419</v>
      </c>
      <c r="C275" s="12">
        <v>180.35</v>
      </c>
      <c r="D275" s="12"/>
      <c r="E275" s="12" t="s">
        <v>635</v>
      </c>
      <c r="F275" s="12">
        <f t="shared" si="52"/>
        <v>5410.5</v>
      </c>
      <c r="G275" s="12">
        <f t="shared" si="52"/>
        <v>0</v>
      </c>
      <c r="H275" s="12"/>
      <c r="I275" s="12">
        <v>81</v>
      </c>
      <c r="J275" s="12"/>
      <c r="K275" s="12">
        <v>250</v>
      </c>
      <c r="L275" s="12"/>
      <c r="M275" s="12"/>
      <c r="N275" s="12">
        <f t="shared" si="53"/>
        <v>10821</v>
      </c>
      <c r="O275" s="12"/>
      <c r="P275" s="12">
        <f t="shared" si="54"/>
        <v>5410.5</v>
      </c>
      <c r="Q275" s="12"/>
      <c r="R275" s="12">
        <f t="shared" si="55"/>
        <v>2705.25</v>
      </c>
      <c r="S275" s="12">
        <v>220</v>
      </c>
      <c r="T275" s="12"/>
      <c r="U275" s="7"/>
      <c r="V275" s="7">
        <v>150</v>
      </c>
      <c r="W275" s="7"/>
      <c r="X275" s="7">
        <v>100</v>
      </c>
      <c r="Y275" s="12">
        <v>500</v>
      </c>
      <c r="Z275" s="12">
        <v>500</v>
      </c>
      <c r="AA275" s="12">
        <f t="shared" si="56"/>
        <v>180.35</v>
      </c>
      <c r="AB275" s="12">
        <v>3</v>
      </c>
      <c r="AC275" s="12">
        <v>3000</v>
      </c>
    </row>
    <row r="276" spans="1:29" x14ac:dyDescent="0.2">
      <c r="A276" s="6"/>
      <c r="B276" s="6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N276" s="10"/>
      <c r="O276" s="10"/>
      <c r="P276" s="10"/>
    </row>
    <row r="277" spans="1:29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N277" s="10"/>
      <c r="O277" s="10"/>
      <c r="P277" s="10"/>
    </row>
    <row r="278" spans="1:29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N278" s="10"/>
      <c r="O278" s="10"/>
      <c r="P278" s="10"/>
    </row>
    <row r="279" spans="1:29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N279" s="10"/>
      <c r="O279" s="10"/>
      <c r="P279" s="10"/>
    </row>
    <row r="280" spans="1:29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N280" s="10"/>
      <c r="O280" s="10"/>
      <c r="P280" s="10"/>
      <c r="AA280" s="9"/>
      <c r="AB280" s="9"/>
    </row>
    <row r="281" spans="1:29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N281" s="10"/>
      <c r="O281" s="10"/>
      <c r="P281" s="10"/>
    </row>
    <row r="282" spans="1:29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N282" s="10"/>
      <c r="O282" s="10"/>
      <c r="P282" s="10"/>
    </row>
    <row r="283" spans="1:29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N283" s="10"/>
      <c r="O283" s="10"/>
      <c r="P283" s="10"/>
    </row>
    <row r="284" spans="1:29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N284" s="10"/>
      <c r="O284" s="10"/>
      <c r="P284" s="10"/>
    </row>
    <row r="285" spans="1:29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N285" s="10"/>
      <c r="O285" s="10"/>
      <c r="P285" s="10"/>
    </row>
    <row r="286" spans="1:29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N286" s="10"/>
      <c r="O286" s="10"/>
      <c r="P286" s="10"/>
    </row>
  </sheetData>
  <mergeCells count="8">
    <mergeCell ref="N3:AC3"/>
    <mergeCell ref="F3:M3"/>
    <mergeCell ref="A1:AC1"/>
    <mergeCell ref="A2:AC2"/>
    <mergeCell ref="Q4:R4"/>
    <mergeCell ref="S4:T4"/>
    <mergeCell ref="K4:M4"/>
    <mergeCell ref="O4:P4"/>
  </mergeCells>
  <pageMargins left="0.9055118110236221" right="0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de sueldos 2021</vt:lpstr>
      <vt:lpstr>'tabulador de sueldos 2021'!Títulos_a_imprimir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</dc:creator>
  <cp:lastModifiedBy>UT</cp:lastModifiedBy>
  <cp:lastPrinted>2020-12-30T18:43:35Z</cp:lastPrinted>
  <dcterms:created xsi:type="dcterms:W3CDTF">2020-12-23T15:29:07Z</dcterms:created>
  <dcterms:modified xsi:type="dcterms:W3CDTF">2022-06-23T16:02:55Z</dcterms:modified>
</cp:coreProperties>
</file>